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5360" windowHeight="7368" firstSheet="6" activeTab="6"/>
  </bookViews>
  <sheets>
    <sheet name="доход-расход-1 кв.2019г" sheetId="7" state="hidden" r:id="rId1"/>
    <sheet name="1 полугодие 2020г" sheetId="8" state="hidden" r:id="rId2"/>
    <sheet name="за 1 кв 2021г." sheetId="9" state="hidden" r:id="rId3"/>
    <sheet name="Черновик" sheetId="11" state="hidden" r:id="rId4"/>
    <sheet name="за 9 м-цев 2021г" sheetId="12" state="hidden" r:id="rId5"/>
    <sheet name="1 полугодие 2021г" sheetId="13" state="hidden" r:id="rId6"/>
    <sheet name="за 2021 год" sheetId="14" r:id="rId7"/>
  </sheets>
  <calcPr calcId="145621"/>
</workbook>
</file>

<file path=xl/calcChain.xml><?xml version="1.0" encoding="utf-8"?>
<calcChain xmlns="http://schemas.openxmlformats.org/spreadsheetml/2006/main">
  <c r="B16" i="14" l="1"/>
  <c r="D16" i="14"/>
  <c r="D33" i="14" l="1"/>
  <c r="B33" i="14"/>
  <c r="D35" i="14" l="1"/>
  <c r="D15" i="12"/>
  <c r="D32" i="13" l="1"/>
  <c r="D34" i="13" s="1"/>
  <c r="B32" i="13"/>
  <c r="D15" i="13"/>
  <c r="B15" i="13"/>
  <c r="D33" i="12" l="1"/>
  <c r="B33" i="12"/>
  <c r="D16" i="12"/>
  <c r="B16" i="12"/>
  <c r="D35" i="12" l="1"/>
  <c r="D32" i="11"/>
  <c r="B32" i="11"/>
  <c r="D15" i="11"/>
  <c r="D34" i="11" s="1"/>
  <c r="B15" i="11"/>
  <c r="D32" i="9" l="1"/>
  <c r="B32" i="9"/>
  <c r="D15" i="9"/>
  <c r="B15" i="9"/>
  <c r="D32" i="8"/>
  <c r="D34" i="9" l="1"/>
  <c r="D15" i="8"/>
  <c r="D34" i="8" s="1"/>
  <c r="B15" i="8"/>
  <c r="B32" i="8"/>
  <c r="C32" i="7" l="1"/>
  <c r="C16" i="7" l="1"/>
  <c r="C34" i="7" l="1"/>
  <c r="C36" i="7" s="1"/>
  <c r="B34" i="7"/>
  <c r="B16" i="7" l="1"/>
  <c r="B36" i="7" l="1"/>
</calcChain>
</file>

<file path=xl/sharedStrings.xml><?xml version="1.0" encoding="utf-8"?>
<sst xmlns="http://schemas.openxmlformats.org/spreadsheetml/2006/main" count="278" uniqueCount="72">
  <si>
    <t>(тыс.тенге)</t>
  </si>
  <si>
    <t>Налог на землю, на имущество</t>
  </si>
  <si>
    <t>Взносы на обязательное страхование работников</t>
  </si>
  <si>
    <t>Наименование показателя</t>
  </si>
  <si>
    <t>Обучение персоналов</t>
  </si>
  <si>
    <t>Услуги связи</t>
  </si>
  <si>
    <t>Платные услуги</t>
  </si>
  <si>
    <t xml:space="preserve">Главный бухгалтер                                            </t>
  </si>
  <si>
    <t>Расходы по фонду оплаты труда</t>
  </si>
  <si>
    <t>Коммунальные расходы</t>
  </si>
  <si>
    <t>Расходы на питание</t>
  </si>
  <si>
    <t>Приобретение хозяйственных товаров и инвентаря</t>
  </si>
  <si>
    <t>Распределении спонсорской и благотворительной помощи</t>
  </si>
  <si>
    <t>ОСМС (Обязательные социальные медицинские отчисления)</t>
  </si>
  <si>
    <t>Приобретения медицинского оборудования</t>
  </si>
  <si>
    <t>Приобретения медикаментов</t>
  </si>
  <si>
    <t>Местный бюджет</t>
  </si>
  <si>
    <t>ЦТТ из Республиканского бюджета</t>
  </si>
  <si>
    <t>Средства ФСМС</t>
  </si>
  <si>
    <t>Итого доходов:</t>
  </si>
  <si>
    <t>ДОХОДЫ:</t>
  </si>
  <si>
    <t>РАСХОДЫ:</t>
  </si>
  <si>
    <t>Итого расходов:</t>
  </si>
  <si>
    <t>Лабораторные исследования (АПП)</t>
  </si>
  <si>
    <t>ГКП на ПХВ Городской кардиологический центр г. Алматы</t>
  </si>
  <si>
    <t>Кодасбаев А. Т.</t>
  </si>
  <si>
    <t>Амирсеитова Р. Ж.</t>
  </si>
  <si>
    <t xml:space="preserve">Остаток денежных средств на нач.года </t>
  </si>
  <si>
    <t xml:space="preserve">поступление от гарантийных взносов </t>
  </si>
  <si>
    <t>возврат гарантийных обеспечении</t>
  </si>
  <si>
    <t>Директор</t>
  </si>
  <si>
    <t>Остаток средств на 01 января 2019 года</t>
  </si>
  <si>
    <t>Прочие услуги и работы (тех.ремонт медоборудования,медицинские услуги,автотранспортные услуги,дератизация и дезинфекция, охрана объекта,аудиторские услуги,услуги стирки,обслуживание систем отопления,вывоз мусора и т.д.)</t>
  </si>
  <si>
    <t>Прочие поступления</t>
  </si>
  <si>
    <t>Соц.налог</t>
  </si>
  <si>
    <t>Соц.отчисления</t>
  </si>
  <si>
    <t>ТД КОМУ</t>
  </si>
  <si>
    <t>Кассовые расходы за 1 квартал 2019 г.</t>
  </si>
  <si>
    <t>План на 2019 год</t>
  </si>
  <si>
    <t xml:space="preserve">  ОТЧЕТ О ДОХОДАХ И РАСХОДАХ за 1 квартал 2019 год</t>
  </si>
  <si>
    <t>Приобретение медикаментов</t>
  </si>
  <si>
    <t>Приобретение медицинского оборудования</t>
  </si>
  <si>
    <t>Распределение спонсорской и благотворительной помощи</t>
  </si>
  <si>
    <t>возврат гарантийных обеспечений</t>
  </si>
  <si>
    <t>Другие текущие затраты</t>
  </si>
  <si>
    <t>Остаток средств на 01 января 2020 года</t>
  </si>
  <si>
    <t>План на 2020 год</t>
  </si>
  <si>
    <t xml:space="preserve">Поступление от гарантийных взносов </t>
  </si>
  <si>
    <t>Кассовые расходы за 1 полугодие 2020 год</t>
  </si>
  <si>
    <t>План за 1 полугодие 2020 год</t>
  </si>
  <si>
    <t xml:space="preserve">  ОТЧЕТ О ДОХОДАХ И РАСХОДАХ за 1 полугодие 2020 год</t>
  </si>
  <si>
    <t>План на 2021 год</t>
  </si>
  <si>
    <t>План за 2021 год</t>
  </si>
  <si>
    <t>Кассовые расходы за 1 кв.2021 год</t>
  </si>
  <si>
    <t>Прочие услуги и работы (тех.ремонт мед.оборудования,медицинские услуги,автотранспортные услуги,дератизация и дезинфекция, охрана объекта,аудиторские услуги,услуги стирки,обслуживание систем отопления,вывоз мусора и т.д.)</t>
  </si>
  <si>
    <t xml:space="preserve">Выплаты надбавок к з/плате в рамках борьбы с короновирусом </t>
  </si>
  <si>
    <t>Остаток средств на 01 апреля 2021 года</t>
  </si>
  <si>
    <t xml:space="preserve">  ОТЧЕТ О ДОХОДАХ И РАСХОДАХ за 1 квартал 2021 год</t>
  </si>
  <si>
    <t>ГКП на ПХВ "Городской кардиологический центр" г. Алматы</t>
  </si>
  <si>
    <t xml:space="preserve">  ОТЧЕТ О ДОХОДАХ И РАСХОДАХ за 1 полугодие 2021 год</t>
  </si>
  <si>
    <t>Кассовые расходы за 3 кв.2021 год</t>
  </si>
  <si>
    <t>Оказание услуг по предотвращ.распростран. короновируса и лечению больных с короновирусом</t>
  </si>
  <si>
    <t>Остаток средств на 01 октября 2021 года</t>
  </si>
  <si>
    <t>Кассовые расходы за 9 м-цев 2021 год</t>
  </si>
  <si>
    <t xml:space="preserve">  ОТЧЕТ О ДОХОДАХ И РАСХОДАХ за 9 месяцев 2021 год</t>
  </si>
  <si>
    <t xml:space="preserve">  ОТЧЕТ О ДОХОДАХ И РАСХОДАХ за 2021 год</t>
  </si>
  <si>
    <t>Остаток средств на 01 января 2021 года</t>
  </si>
  <si>
    <t>Кассовые расходы за 2021 год</t>
  </si>
  <si>
    <t>Остаток средств на 01 января 2022 года</t>
  </si>
  <si>
    <t>Оказание услуг в рамках соисполнения с ГКИБ им.И.Жекеновой в период эпид.обстановки</t>
  </si>
  <si>
    <t>А.Кодасбаев</t>
  </si>
  <si>
    <t>Р.Амирсеитова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</si>
</sst>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2" fontId="1" fillId="0" borderId="0" xfId="0" applyNumberFormat="1" applyFont="1"/>
    <xf numFmtId="0" fontId="1" fillId="0" borderId="1" xfId="0" applyFont="1" applyBorder="1" applyAlignment="1">
      <alignment wrapText="1"/>
    </xf>
    <xf numFmtId="0" fontId="2" fillId="0" borderId="1" xfId="0" applyFont="1" applyBorder="1"/>
    <xf numFmtId="4" fontId="1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4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4" fontId="1" fillId="0" borderId="0" xfId="0" applyNumberFormat="1" applyFont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Fill="1" applyAlignment="1"/>
    <xf numFmtId="4" fontId="6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2" fontId="2" fillId="0" borderId="1" xfId="1" applyNumberFormat="1" applyFont="1" applyBorder="1" applyAlignment="1">
      <alignment vertical="center" wrapText="1"/>
    </xf>
    <xf numFmtId="4" fontId="9" fillId="0" borderId="0" xfId="0" applyNumberFormat="1" applyFont="1" applyBorder="1" applyAlignment="1">
      <alignment horizontal="right" vertical="center" wrapText="1"/>
    </xf>
    <xf numFmtId="164" fontId="1" fillId="0" borderId="0" xfId="1" applyFont="1" applyAlignment="1">
      <alignment horizontal="right" wrapText="1"/>
    </xf>
    <xf numFmtId="164" fontId="1" fillId="0" borderId="1" xfId="1" applyFont="1" applyBorder="1" applyAlignment="1">
      <alignment vertical="center" wrapText="1"/>
    </xf>
    <xf numFmtId="164" fontId="1" fillId="0" borderId="1" xfId="1" applyFont="1" applyBorder="1" applyAlignment="1">
      <alignment horizontal="right" vertical="center" wrapText="1"/>
    </xf>
    <xf numFmtId="164" fontId="2" fillId="0" borderId="1" xfId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7"/>
  <sheetViews>
    <sheetView topLeftCell="A10" workbookViewId="0">
      <selection activeCell="C15" sqref="C15"/>
    </sheetView>
  </sheetViews>
  <sheetFormatPr defaultColWidth="9.109375" defaultRowHeight="13.8" x14ac:dyDescent="0.25"/>
  <cols>
    <col min="1" max="1" width="61.6640625" style="1" customWidth="1"/>
    <col min="2" max="2" width="19.6640625" style="1" customWidth="1"/>
    <col min="3" max="3" width="24" style="1" customWidth="1"/>
    <col min="4" max="4" width="10" style="1" bestFit="1" customWidth="1"/>
    <col min="5" max="5" width="10.44140625" style="1" bestFit="1" customWidth="1"/>
    <col min="6" max="6" width="9.5546875" style="1" bestFit="1" customWidth="1"/>
    <col min="7" max="16384" width="9.109375" style="1"/>
  </cols>
  <sheetData>
    <row r="2" spans="1:6" ht="20.399999999999999" x14ac:dyDescent="0.35">
      <c r="A2" s="41" t="s">
        <v>39</v>
      </c>
      <c r="B2" s="41"/>
      <c r="C2" s="41"/>
    </row>
    <row r="4" spans="1:6" x14ac:dyDescent="0.25">
      <c r="A4" s="42" t="s">
        <v>24</v>
      </c>
      <c r="B4" s="42"/>
      <c r="C4" s="42"/>
    </row>
    <row r="5" spans="1:6" x14ac:dyDescent="0.25">
      <c r="A5" s="2"/>
      <c r="B5" s="2"/>
      <c r="C5" s="3" t="s">
        <v>0</v>
      </c>
    </row>
    <row r="6" spans="1:6" ht="31.2" x14ac:dyDescent="0.25">
      <c r="A6" s="13" t="s">
        <v>3</v>
      </c>
      <c r="B6" s="14" t="s">
        <v>38</v>
      </c>
      <c r="C6" s="14" t="s">
        <v>37</v>
      </c>
    </row>
    <row r="7" spans="1:6" x14ac:dyDescent="0.25">
      <c r="A7" s="4" t="s">
        <v>27</v>
      </c>
      <c r="B7" s="8">
        <v>215425.57</v>
      </c>
      <c r="C7" s="8">
        <v>32906.400000000001</v>
      </c>
    </row>
    <row r="8" spans="1:6" x14ac:dyDescent="0.25">
      <c r="A8" s="7" t="s">
        <v>20</v>
      </c>
      <c r="B8" s="9"/>
      <c r="C8" s="8"/>
    </row>
    <row r="9" spans="1:6" x14ac:dyDescent="0.25">
      <c r="A9" s="4" t="s">
        <v>16</v>
      </c>
      <c r="B9" s="8">
        <v>0</v>
      </c>
      <c r="C9" s="8">
        <v>0</v>
      </c>
    </row>
    <row r="10" spans="1:6" x14ac:dyDescent="0.25">
      <c r="A10" s="4" t="s">
        <v>17</v>
      </c>
      <c r="B10" s="8">
        <v>0</v>
      </c>
      <c r="C10" s="8"/>
    </row>
    <row r="11" spans="1:6" x14ac:dyDescent="0.25">
      <c r="A11" s="4" t="s">
        <v>18</v>
      </c>
      <c r="B11" s="8">
        <v>3902278.8</v>
      </c>
      <c r="C11" s="19">
        <v>1303515.5</v>
      </c>
    </row>
    <row r="12" spans="1:6" x14ac:dyDescent="0.25">
      <c r="A12" s="4" t="s">
        <v>36</v>
      </c>
      <c r="B12" s="8"/>
      <c r="C12" s="10">
        <v>0</v>
      </c>
    </row>
    <row r="13" spans="1:6" x14ac:dyDescent="0.25">
      <c r="A13" s="4" t="s">
        <v>6</v>
      </c>
      <c r="B13" s="8">
        <v>166922.29999999999</v>
      </c>
      <c r="C13" s="10">
        <v>73117</v>
      </c>
      <c r="F13" s="12"/>
    </row>
    <row r="14" spans="1:6" x14ac:dyDescent="0.25">
      <c r="A14" s="4" t="s">
        <v>23</v>
      </c>
      <c r="B14" s="8">
        <v>148850.29999999999</v>
      </c>
      <c r="C14" s="19">
        <v>1921.4</v>
      </c>
    </row>
    <row r="15" spans="1:6" x14ac:dyDescent="0.25">
      <c r="A15" s="4" t="s">
        <v>33</v>
      </c>
      <c r="B15" s="8">
        <v>24756.9</v>
      </c>
      <c r="C15" s="19">
        <v>237.6</v>
      </c>
    </row>
    <row r="16" spans="1:6" x14ac:dyDescent="0.25">
      <c r="A16" s="7" t="s">
        <v>19</v>
      </c>
      <c r="B16" s="9">
        <f>SUM(B9:B15)</f>
        <v>4242808.3</v>
      </c>
      <c r="C16" s="17">
        <f>SUM(C11:C15)</f>
        <v>1378791.5</v>
      </c>
      <c r="F16" s="12"/>
    </row>
    <row r="17" spans="1:6" x14ac:dyDescent="0.25">
      <c r="A17" s="4" t="s">
        <v>28</v>
      </c>
      <c r="B17" s="8"/>
      <c r="C17" s="17">
        <v>74880.2</v>
      </c>
    </row>
    <row r="18" spans="1:6" ht="15.6" x14ac:dyDescent="0.25">
      <c r="A18" s="7" t="s">
        <v>21</v>
      </c>
      <c r="B18" s="9"/>
      <c r="C18" s="18"/>
    </row>
    <row r="19" spans="1:6" x14ac:dyDescent="0.25">
      <c r="A19" s="4" t="s">
        <v>8</v>
      </c>
      <c r="B19" s="8">
        <v>1036543.2</v>
      </c>
      <c r="C19" s="10">
        <v>308216.5</v>
      </c>
      <c r="F19" s="12"/>
    </row>
    <row r="20" spans="1:6" x14ac:dyDescent="0.25">
      <c r="A20" s="4" t="s">
        <v>34</v>
      </c>
      <c r="B20" s="8">
        <v>102617.7</v>
      </c>
      <c r="C20" s="10">
        <v>11962.4</v>
      </c>
    </row>
    <row r="21" spans="1:6" x14ac:dyDescent="0.25">
      <c r="A21" s="4" t="s">
        <v>35</v>
      </c>
      <c r="B21" s="8"/>
      <c r="C21" s="10">
        <v>5645.1</v>
      </c>
    </row>
    <row r="22" spans="1:6" x14ac:dyDescent="0.25">
      <c r="A22" s="4" t="s">
        <v>13</v>
      </c>
      <c r="B22" s="8">
        <v>13993.3</v>
      </c>
      <c r="C22" s="10">
        <v>2806.9</v>
      </c>
    </row>
    <row r="23" spans="1:6" x14ac:dyDescent="0.25">
      <c r="A23" s="4" t="s">
        <v>1</v>
      </c>
      <c r="B23" s="8">
        <v>1920</v>
      </c>
      <c r="C23" s="10">
        <v>0</v>
      </c>
      <c r="F23" s="12"/>
    </row>
    <row r="24" spans="1:6" x14ac:dyDescent="0.25">
      <c r="A24" s="4" t="s">
        <v>2</v>
      </c>
      <c r="B24" s="8">
        <v>4715.8999999999996</v>
      </c>
      <c r="C24" s="10">
        <v>0</v>
      </c>
    </row>
    <row r="25" spans="1:6" x14ac:dyDescent="0.25">
      <c r="A25" s="4" t="s">
        <v>9</v>
      </c>
      <c r="B25" s="8">
        <v>41109.199999999997</v>
      </c>
      <c r="C25" s="10">
        <v>11153.5</v>
      </c>
      <c r="D25" s="5"/>
    </row>
    <row r="26" spans="1:6" x14ac:dyDescent="0.25">
      <c r="A26" s="4" t="s">
        <v>5</v>
      </c>
      <c r="B26" s="8">
        <v>2511</v>
      </c>
      <c r="C26" s="10">
        <v>891.8</v>
      </c>
    </row>
    <row r="27" spans="1:6" x14ac:dyDescent="0.25">
      <c r="A27" s="4" t="s">
        <v>15</v>
      </c>
      <c r="B27" s="8">
        <v>2491200.6</v>
      </c>
      <c r="C27" s="19">
        <v>557981.30000000005</v>
      </c>
    </row>
    <row r="28" spans="1:6" x14ac:dyDescent="0.25">
      <c r="A28" s="4" t="s">
        <v>14</v>
      </c>
      <c r="B28" s="8">
        <v>86491</v>
      </c>
      <c r="C28" s="10">
        <v>2053.8000000000002</v>
      </c>
    </row>
    <row r="29" spans="1:6" x14ac:dyDescent="0.25">
      <c r="A29" s="4" t="s">
        <v>10</v>
      </c>
      <c r="B29" s="8">
        <v>81447.5</v>
      </c>
      <c r="C29" s="10">
        <v>14138.4</v>
      </c>
      <c r="F29" s="5"/>
    </row>
    <row r="30" spans="1:6" x14ac:dyDescent="0.25">
      <c r="A30" s="4" t="s">
        <v>11</v>
      </c>
      <c r="B30" s="8">
        <v>72876.600000000006</v>
      </c>
      <c r="C30" s="10">
        <v>5049.6000000000004</v>
      </c>
    </row>
    <row r="31" spans="1:6" x14ac:dyDescent="0.25">
      <c r="A31" s="4" t="s">
        <v>4</v>
      </c>
      <c r="B31" s="8">
        <v>5609.6</v>
      </c>
      <c r="C31" s="10">
        <v>0</v>
      </c>
    </row>
    <row r="32" spans="1:6" ht="55.2" x14ac:dyDescent="0.25">
      <c r="A32" s="6" t="s">
        <v>32</v>
      </c>
      <c r="B32" s="8">
        <v>210689.02</v>
      </c>
      <c r="C32" s="10">
        <f>17348.2+2833.2</f>
        <v>20181.400000000001</v>
      </c>
    </row>
    <row r="33" spans="1:5" x14ac:dyDescent="0.25">
      <c r="A33" s="4" t="s">
        <v>12</v>
      </c>
      <c r="B33" s="8"/>
      <c r="C33" s="10"/>
    </row>
    <row r="34" spans="1:5" x14ac:dyDescent="0.25">
      <c r="A34" s="7" t="s">
        <v>22</v>
      </c>
      <c r="B34" s="9">
        <f>SUM(B19:B33)</f>
        <v>4151724.62</v>
      </c>
      <c r="C34" s="9">
        <f>SUM(C19:C33)</f>
        <v>940080.70000000007</v>
      </c>
      <c r="E34" s="5"/>
    </row>
    <row r="35" spans="1:5" x14ac:dyDescent="0.25">
      <c r="A35" s="7" t="s">
        <v>29</v>
      </c>
      <c r="B35" s="9"/>
      <c r="C35" s="9">
        <v>42793.1</v>
      </c>
      <c r="E35" s="5"/>
    </row>
    <row r="36" spans="1:5" x14ac:dyDescent="0.25">
      <c r="A36" s="4" t="s">
        <v>31</v>
      </c>
      <c r="B36" s="8">
        <f>B7+B16-B34</f>
        <v>306509.25</v>
      </c>
      <c r="C36" s="8">
        <f>C7+C16+C17-C34-C35</f>
        <v>503704.29999999981</v>
      </c>
      <c r="E36" s="5"/>
    </row>
    <row r="37" spans="1:5" x14ac:dyDescent="0.25">
      <c r="A37" s="15"/>
      <c r="B37" s="16"/>
      <c r="C37" s="16"/>
      <c r="E37" s="5"/>
    </row>
    <row r="38" spans="1:5" x14ac:dyDescent="0.25">
      <c r="E38" s="5"/>
    </row>
    <row r="39" spans="1:5" ht="17.399999999999999" x14ac:dyDescent="0.3">
      <c r="A39" s="11" t="s">
        <v>30</v>
      </c>
      <c r="B39" s="11" t="s">
        <v>25</v>
      </c>
      <c r="C39" s="2"/>
    </row>
    <row r="40" spans="1:5" ht="17.399999999999999" x14ac:dyDescent="0.3">
      <c r="A40" s="11"/>
      <c r="B40" s="11"/>
      <c r="C40" s="2"/>
    </row>
    <row r="41" spans="1:5" ht="17.399999999999999" x14ac:dyDescent="0.3">
      <c r="A41" s="11" t="s">
        <v>7</v>
      </c>
      <c r="B41" s="11" t="s">
        <v>26</v>
      </c>
      <c r="C41" s="2"/>
    </row>
    <row r="42" spans="1:5" x14ac:dyDescent="0.25">
      <c r="A42" s="2"/>
      <c r="B42" s="2"/>
      <c r="C42" s="2"/>
    </row>
    <row r="43" spans="1:5" x14ac:dyDescent="0.25">
      <c r="A43" s="2"/>
      <c r="B43" s="2"/>
      <c r="C43" s="2"/>
    </row>
    <row r="44" spans="1:5" x14ac:dyDescent="0.25">
      <c r="A44" s="2"/>
      <c r="B44" s="2"/>
      <c r="C44" s="2"/>
    </row>
    <row r="45" spans="1:5" x14ac:dyDescent="0.25">
      <c r="A45" s="2"/>
      <c r="B45" s="2"/>
      <c r="C45" s="2"/>
    </row>
    <row r="46" spans="1:5" x14ac:dyDescent="0.25">
      <c r="A46" s="2"/>
      <c r="B46" s="2"/>
      <c r="C46" s="2"/>
    </row>
    <row r="47" spans="1:5" x14ac:dyDescent="0.25">
      <c r="A47" s="2"/>
      <c r="B47" s="2"/>
      <c r="C47" s="2"/>
    </row>
  </sheetData>
  <mergeCells count="2">
    <mergeCell ref="A2:C2"/>
    <mergeCell ref="A4:C4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topLeftCell="A7" workbookViewId="0">
      <selection activeCell="B45" sqref="B45"/>
    </sheetView>
  </sheetViews>
  <sheetFormatPr defaultColWidth="9.109375" defaultRowHeight="13.8" x14ac:dyDescent="0.25"/>
  <cols>
    <col min="1" max="1" width="48.33203125" style="24" customWidth="1"/>
    <col min="2" max="2" width="18" style="24" customWidth="1"/>
    <col min="3" max="3" width="14.6640625" style="1" customWidth="1"/>
    <col min="4" max="4" width="19.109375" style="1" customWidth="1"/>
    <col min="5" max="5" width="10" style="1" bestFit="1" customWidth="1"/>
    <col min="6" max="6" width="10.44140625" style="1" bestFit="1" customWidth="1"/>
    <col min="7" max="7" width="9.5546875" style="1" bestFit="1" customWidth="1"/>
    <col min="8" max="16384" width="9.109375" style="1"/>
  </cols>
  <sheetData>
    <row r="2" spans="1:7" ht="20.399999999999999" x14ac:dyDescent="0.35">
      <c r="A2" s="41" t="s">
        <v>50</v>
      </c>
      <c r="B2" s="41"/>
      <c r="C2" s="41"/>
      <c r="D2" s="41"/>
    </row>
    <row r="4" spans="1:7" x14ac:dyDescent="0.25">
      <c r="A4" s="42" t="s">
        <v>24</v>
      </c>
      <c r="B4" s="42"/>
      <c r="C4" s="42"/>
      <c r="D4" s="42"/>
    </row>
    <row r="5" spans="1:7" x14ac:dyDescent="0.25">
      <c r="A5" s="21"/>
      <c r="B5" s="21"/>
      <c r="C5" s="2"/>
      <c r="D5" s="3" t="s">
        <v>0</v>
      </c>
    </row>
    <row r="6" spans="1:7" ht="62.4" x14ac:dyDescent="0.25">
      <c r="A6" s="14" t="s">
        <v>3</v>
      </c>
      <c r="B6" s="14" t="s">
        <v>46</v>
      </c>
      <c r="C6" s="14" t="s">
        <v>49</v>
      </c>
      <c r="D6" s="14" t="s">
        <v>48</v>
      </c>
    </row>
    <row r="7" spans="1:7" x14ac:dyDescent="0.25">
      <c r="A7" s="20" t="s">
        <v>27</v>
      </c>
      <c r="B7" s="33">
        <v>22449.200000000001</v>
      </c>
      <c r="C7" s="8"/>
      <c r="D7" s="8">
        <v>10711.9</v>
      </c>
    </row>
    <row r="8" spans="1:7" x14ac:dyDescent="0.25">
      <c r="A8" s="22" t="s">
        <v>20</v>
      </c>
      <c r="B8" s="34">
        <v>6388709</v>
      </c>
      <c r="C8" s="9">
        <v>1597177.23</v>
      </c>
      <c r="D8" s="9"/>
    </row>
    <row r="9" spans="1:7" x14ac:dyDescent="0.25">
      <c r="A9" s="20" t="s">
        <v>16</v>
      </c>
      <c r="B9" s="33">
        <v>0</v>
      </c>
      <c r="C9" s="8"/>
      <c r="D9" s="8"/>
    </row>
    <row r="10" spans="1:7" x14ac:dyDescent="0.25">
      <c r="A10" s="20" t="s">
        <v>17</v>
      </c>
      <c r="B10" s="33">
        <v>0</v>
      </c>
      <c r="C10" s="8"/>
      <c r="D10" s="26"/>
    </row>
    <row r="11" spans="1:7" x14ac:dyDescent="0.25">
      <c r="A11" s="20" t="s">
        <v>18</v>
      </c>
      <c r="B11" s="33">
        <v>5914850.4000000004</v>
      </c>
      <c r="C11" s="8">
        <v>1478712.6</v>
      </c>
      <c r="D11" s="26">
        <v>2696082.8</v>
      </c>
    </row>
    <row r="12" spans="1:7" x14ac:dyDescent="0.25">
      <c r="A12" s="20" t="s">
        <v>6</v>
      </c>
      <c r="B12" s="33">
        <v>327275.7</v>
      </c>
      <c r="C12" s="8">
        <v>81818.91</v>
      </c>
      <c r="D12" s="26">
        <v>112377.4</v>
      </c>
      <c r="G12" s="12"/>
    </row>
    <row r="13" spans="1:7" x14ac:dyDescent="0.25">
      <c r="A13" s="20" t="s">
        <v>23</v>
      </c>
      <c r="B13" s="33">
        <v>0</v>
      </c>
      <c r="C13" s="8">
        <v>0</v>
      </c>
      <c r="D13" s="26">
        <v>0</v>
      </c>
    </row>
    <row r="14" spans="1:7" x14ac:dyDescent="0.25">
      <c r="A14" s="20" t="s">
        <v>33</v>
      </c>
      <c r="B14" s="33">
        <v>146582.9</v>
      </c>
      <c r="C14" s="8">
        <v>36645.72</v>
      </c>
      <c r="D14" s="26">
        <v>1408.5</v>
      </c>
    </row>
    <row r="15" spans="1:7" x14ac:dyDescent="0.25">
      <c r="A15" s="22" t="s">
        <v>19</v>
      </c>
      <c r="B15" s="34">
        <f>SUM(B11:B14)</f>
        <v>6388709.0000000009</v>
      </c>
      <c r="C15" s="9">
        <v>1597177.23</v>
      </c>
      <c r="D15" s="27">
        <f>SUM(D11:D14)</f>
        <v>2809868.6999999997</v>
      </c>
      <c r="G15" s="25"/>
    </row>
    <row r="16" spans="1:7" x14ac:dyDescent="0.25">
      <c r="A16" s="20" t="s">
        <v>47</v>
      </c>
      <c r="B16" s="33"/>
      <c r="C16" s="8"/>
      <c r="D16" s="27">
        <v>78074.100000000006</v>
      </c>
    </row>
    <row r="17" spans="1:7" x14ac:dyDescent="0.25">
      <c r="A17" s="22" t="s">
        <v>21</v>
      </c>
      <c r="B17" s="34">
        <v>6071932</v>
      </c>
      <c r="C17" s="9">
        <v>1517982.99</v>
      </c>
      <c r="D17" s="27"/>
    </row>
    <row r="18" spans="1:7" x14ac:dyDescent="0.25">
      <c r="A18" s="20" t="s">
        <v>8</v>
      </c>
      <c r="B18" s="33">
        <v>1984898.8</v>
      </c>
      <c r="C18" s="8">
        <v>496224.69</v>
      </c>
      <c r="D18" s="26">
        <v>679093.3</v>
      </c>
      <c r="G18" s="12"/>
    </row>
    <row r="19" spans="1:7" x14ac:dyDescent="0.25">
      <c r="A19" s="20" t="s">
        <v>34</v>
      </c>
      <c r="B19" s="33">
        <v>107184.5</v>
      </c>
      <c r="C19" s="8">
        <v>26796.12</v>
      </c>
      <c r="D19" s="26">
        <v>38953.300000000003</v>
      </c>
    </row>
    <row r="20" spans="1:7" x14ac:dyDescent="0.25">
      <c r="A20" s="20" t="s">
        <v>35</v>
      </c>
      <c r="B20" s="33">
        <v>89320.4</v>
      </c>
      <c r="C20" s="8">
        <v>22330.080000000002</v>
      </c>
      <c r="D20" s="26">
        <v>17477.900000000001</v>
      </c>
    </row>
    <row r="21" spans="1:7" ht="27.6" x14ac:dyDescent="0.25">
      <c r="A21" s="20" t="s">
        <v>13</v>
      </c>
      <c r="B21" s="33">
        <v>39698</v>
      </c>
      <c r="C21" s="8">
        <v>9924.48</v>
      </c>
      <c r="D21" s="26">
        <v>17518</v>
      </c>
    </row>
    <row r="22" spans="1:7" x14ac:dyDescent="0.25">
      <c r="A22" s="20" t="s">
        <v>9</v>
      </c>
      <c r="B22" s="33">
        <v>51624.9</v>
      </c>
      <c r="C22" s="8">
        <v>12906.21</v>
      </c>
      <c r="D22" s="26">
        <v>26394.799999999999</v>
      </c>
      <c r="E22" s="5"/>
    </row>
    <row r="23" spans="1:7" x14ac:dyDescent="0.25">
      <c r="A23" s="20" t="s">
        <v>5</v>
      </c>
      <c r="B23" s="33">
        <v>2731.1</v>
      </c>
      <c r="C23" s="8">
        <v>682.77</v>
      </c>
      <c r="D23" s="26">
        <v>1284.2</v>
      </c>
    </row>
    <row r="24" spans="1:7" x14ac:dyDescent="0.25">
      <c r="A24" s="20" t="s">
        <v>40</v>
      </c>
      <c r="B24" s="33">
        <v>2907045.9</v>
      </c>
      <c r="C24" s="8">
        <v>726761.46</v>
      </c>
      <c r="D24" s="26">
        <v>1531699.2</v>
      </c>
    </row>
    <row r="25" spans="1:7" x14ac:dyDescent="0.25">
      <c r="A25" s="20" t="s">
        <v>41</v>
      </c>
      <c r="B25" s="33">
        <v>439945.1</v>
      </c>
      <c r="C25" s="8">
        <v>109986.27</v>
      </c>
      <c r="D25" s="26">
        <v>51366.400000000001</v>
      </c>
    </row>
    <row r="26" spans="1:7" x14ac:dyDescent="0.25">
      <c r="A26" s="20" t="s">
        <v>10</v>
      </c>
      <c r="B26" s="33">
        <v>87923.5</v>
      </c>
      <c r="C26" s="8">
        <v>21980.85</v>
      </c>
      <c r="D26" s="26">
        <v>28613.200000000001</v>
      </c>
      <c r="G26" s="5"/>
    </row>
    <row r="27" spans="1:7" x14ac:dyDescent="0.25">
      <c r="A27" s="20" t="s">
        <v>44</v>
      </c>
      <c r="B27" s="33">
        <v>13434.4</v>
      </c>
      <c r="C27" s="28">
        <v>3358.59</v>
      </c>
      <c r="D27" s="26">
        <v>6169.9</v>
      </c>
      <c r="G27" s="5"/>
    </row>
    <row r="28" spans="1:7" x14ac:dyDescent="0.25">
      <c r="A28" s="20" t="s">
        <v>11</v>
      </c>
      <c r="B28" s="33">
        <v>93865</v>
      </c>
      <c r="C28" s="8">
        <v>23466.240000000002</v>
      </c>
      <c r="D28" s="26">
        <v>50312.6</v>
      </c>
    </row>
    <row r="29" spans="1:7" x14ac:dyDescent="0.25">
      <c r="A29" s="20" t="s">
        <v>4</v>
      </c>
      <c r="B29" s="33">
        <v>2340</v>
      </c>
      <c r="C29" s="8">
        <v>585</v>
      </c>
      <c r="D29" s="26">
        <v>189.7</v>
      </c>
    </row>
    <row r="30" spans="1:7" ht="82.8" x14ac:dyDescent="0.25">
      <c r="A30" s="20" t="s">
        <v>32</v>
      </c>
      <c r="B30" s="33">
        <v>251920.4</v>
      </c>
      <c r="C30" s="8">
        <v>62980.08</v>
      </c>
      <c r="D30" s="26">
        <v>66495</v>
      </c>
    </row>
    <row r="31" spans="1:7" ht="27.6" x14ac:dyDescent="0.25">
      <c r="A31" s="20" t="s">
        <v>42</v>
      </c>
      <c r="B31" s="33"/>
      <c r="C31" s="8"/>
      <c r="D31" s="26">
        <v>0</v>
      </c>
    </row>
    <row r="32" spans="1:7" x14ac:dyDescent="0.25">
      <c r="A32" s="22" t="s">
        <v>22</v>
      </c>
      <c r="B32" s="34">
        <f>SUM(B18:B31)</f>
        <v>6071932</v>
      </c>
      <c r="C32" s="9">
        <v>1517982.99</v>
      </c>
      <c r="D32" s="9">
        <f>SUM(D17:D31)</f>
        <v>2515567.5000000005</v>
      </c>
      <c r="F32" s="5"/>
    </row>
    <row r="33" spans="1:6" x14ac:dyDescent="0.25">
      <c r="A33" s="22" t="s">
        <v>43</v>
      </c>
      <c r="B33" s="29">
        <v>0</v>
      </c>
      <c r="C33" s="9">
        <v>0</v>
      </c>
      <c r="D33" s="9">
        <v>25329.599999999999</v>
      </c>
      <c r="F33" s="5"/>
    </row>
    <row r="34" spans="1:6" x14ac:dyDescent="0.25">
      <c r="A34" s="20" t="s">
        <v>45</v>
      </c>
      <c r="B34" s="32">
        <v>339226.2</v>
      </c>
      <c r="C34" s="8"/>
      <c r="D34" s="8">
        <f>D7+D15+D16-D32-D33</f>
        <v>357757.59999999928</v>
      </c>
      <c r="F34" s="5"/>
    </row>
    <row r="35" spans="1:6" x14ac:dyDescent="0.25">
      <c r="A35" s="23"/>
      <c r="B35" s="23"/>
      <c r="C35" s="16"/>
      <c r="D35" s="30"/>
      <c r="F35" s="5"/>
    </row>
    <row r="36" spans="1:6" x14ac:dyDescent="0.25">
      <c r="D36" s="31"/>
      <c r="F36" s="5"/>
    </row>
    <row r="37" spans="1:6" ht="17.399999999999999" x14ac:dyDescent="0.25">
      <c r="A37" s="35" t="s">
        <v>30</v>
      </c>
      <c r="B37" s="35"/>
      <c r="C37" s="36" t="s">
        <v>25</v>
      </c>
      <c r="D37" s="37"/>
    </row>
    <row r="38" spans="1:6" ht="17.399999999999999" x14ac:dyDescent="0.25">
      <c r="A38" s="35"/>
      <c r="B38" s="35"/>
      <c r="C38" s="36"/>
      <c r="D38" s="37"/>
    </row>
    <row r="39" spans="1:6" ht="17.399999999999999" x14ac:dyDescent="0.25">
      <c r="A39" s="35" t="s">
        <v>7</v>
      </c>
      <c r="B39" s="35"/>
      <c r="C39" s="36" t="s">
        <v>26</v>
      </c>
      <c r="D39" s="37"/>
    </row>
    <row r="40" spans="1:6" x14ac:dyDescent="0.25">
      <c r="A40" s="38"/>
      <c r="B40" s="38"/>
      <c r="C40" s="37"/>
      <c r="D40" s="37"/>
    </row>
    <row r="41" spans="1:6" x14ac:dyDescent="0.25">
      <c r="A41" s="21"/>
      <c r="B41" s="21"/>
      <c r="C41" s="2"/>
      <c r="D41" s="2"/>
    </row>
    <row r="42" spans="1:6" x14ac:dyDescent="0.25">
      <c r="A42" s="21"/>
      <c r="B42" s="21"/>
      <c r="C42" s="2"/>
      <c r="D42" s="2"/>
    </row>
    <row r="43" spans="1:6" x14ac:dyDescent="0.25">
      <c r="A43" s="21"/>
      <c r="B43" s="21"/>
      <c r="C43" s="2"/>
      <c r="D43" s="2"/>
    </row>
    <row r="44" spans="1:6" x14ac:dyDescent="0.25">
      <c r="A44" s="21"/>
      <c r="B44" s="21"/>
      <c r="C44" s="2"/>
      <c r="D44" s="2"/>
    </row>
    <row r="45" spans="1:6" x14ac:dyDescent="0.25">
      <c r="A45" s="21"/>
      <c r="B45" s="21"/>
      <c r="C45" s="2"/>
      <c r="D45" s="2"/>
    </row>
  </sheetData>
  <mergeCells count="2">
    <mergeCell ref="A2:D2"/>
    <mergeCell ref="A4:D4"/>
  </mergeCells>
  <pageMargins left="0.70866141732283472" right="0.31496062992125984" top="0.55118110236220474" bottom="0.35433070866141736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zoomScaleNormal="100" workbookViewId="0">
      <selection activeCell="A14" sqref="A14"/>
    </sheetView>
  </sheetViews>
  <sheetFormatPr defaultColWidth="9.109375" defaultRowHeight="13.8" x14ac:dyDescent="0.25"/>
  <cols>
    <col min="1" max="1" width="48.33203125" style="24" customWidth="1"/>
    <col min="2" max="2" width="16.6640625" style="24" customWidth="1"/>
    <col min="3" max="3" width="16.33203125" style="1" customWidth="1"/>
    <col min="4" max="4" width="21.33203125" style="1" customWidth="1"/>
    <col min="5" max="5" width="10" style="1" bestFit="1" customWidth="1"/>
    <col min="6" max="6" width="10.44140625" style="1" bestFit="1" customWidth="1"/>
    <col min="7" max="7" width="18.44140625" style="1" customWidth="1"/>
    <col min="8" max="16384" width="9.109375" style="1"/>
  </cols>
  <sheetData>
    <row r="2" spans="1:4" ht="20.399999999999999" x14ac:dyDescent="0.35">
      <c r="A2" s="41" t="s">
        <v>57</v>
      </c>
      <c r="B2" s="41"/>
      <c r="C2" s="41"/>
      <c r="D2" s="41"/>
    </row>
    <row r="4" spans="1:4" x14ac:dyDescent="0.25">
      <c r="A4" s="42" t="s">
        <v>58</v>
      </c>
      <c r="B4" s="42"/>
      <c r="C4" s="42"/>
      <c r="D4" s="42"/>
    </row>
    <row r="5" spans="1:4" x14ac:dyDescent="0.25">
      <c r="A5" s="21"/>
      <c r="B5" s="21"/>
      <c r="C5" s="2"/>
      <c r="D5" s="3" t="s">
        <v>0</v>
      </c>
    </row>
    <row r="6" spans="1:4" ht="31.2" x14ac:dyDescent="0.25">
      <c r="A6" s="14" t="s">
        <v>3</v>
      </c>
      <c r="B6" s="14" t="s">
        <v>51</v>
      </c>
      <c r="C6" s="14" t="s">
        <v>52</v>
      </c>
      <c r="D6" s="14" t="s">
        <v>53</v>
      </c>
    </row>
    <row r="7" spans="1:4" x14ac:dyDescent="0.25">
      <c r="A7" s="20" t="s">
        <v>27</v>
      </c>
      <c r="B7" s="33">
        <v>22449.200000000001</v>
      </c>
      <c r="C7" s="8"/>
      <c r="D7" s="8">
        <v>336653.1</v>
      </c>
    </row>
    <row r="8" spans="1:4" x14ac:dyDescent="0.25">
      <c r="A8" s="22" t="s">
        <v>20</v>
      </c>
      <c r="B8" s="34">
        <v>6388709</v>
      </c>
      <c r="C8" s="9">
        <v>1597177.23</v>
      </c>
      <c r="D8" s="9"/>
    </row>
    <row r="9" spans="1:4" x14ac:dyDescent="0.25">
      <c r="A9" s="20" t="s">
        <v>16</v>
      </c>
      <c r="B9" s="33">
        <v>0</v>
      </c>
      <c r="C9" s="8"/>
      <c r="D9" s="8"/>
    </row>
    <row r="10" spans="1:4" x14ac:dyDescent="0.25">
      <c r="A10" s="20" t="s">
        <v>17</v>
      </c>
      <c r="B10" s="33">
        <v>0</v>
      </c>
      <c r="C10" s="8"/>
      <c r="D10" s="26"/>
    </row>
    <row r="11" spans="1:4" x14ac:dyDescent="0.25">
      <c r="A11" s="20" t="s">
        <v>18</v>
      </c>
      <c r="B11" s="33">
        <v>5914850.4000000004</v>
      </c>
      <c r="C11" s="8">
        <v>1478712.6</v>
      </c>
      <c r="D11" s="26">
        <v>1542059.2</v>
      </c>
    </row>
    <row r="12" spans="1:4" x14ac:dyDescent="0.25">
      <c r="A12" s="20" t="s">
        <v>6</v>
      </c>
      <c r="B12" s="33">
        <v>327275.7</v>
      </c>
      <c r="C12" s="8">
        <v>81818.91</v>
      </c>
      <c r="D12" s="26">
        <v>71042.7</v>
      </c>
    </row>
    <row r="13" spans="1:4" ht="27.6" x14ac:dyDescent="0.25">
      <c r="A13" s="40" t="s">
        <v>55</v>
      </c>
      <c r="B13" s="33">
        <v>0</v>
      </c>
      <c r="C13" s="8">
        <v>0</v>
      </c>
      <c r="D13" s="26">
        <v>24448.799999999999</v>
      </c>
    </row>
    <row r="14" spans="1:4" x14ac:dyDescent="0.25">
      <c r="A14" s="20" t="s">
        <v>33</v>
      </c>
      <c r="B14" s="33">
        <v>146582.9</v>
      </c>
      <c r="C14" s="8">
        <v>36645.72</v>
      </c>
      <c r="D14" s="26">
        <v>1023.6</v>
      </c>
    </row>
    <row r="15" spans="1:4" x14ac:dyDescent="0.25">
      <c r="A15" s="22" t="s">
        <v>19</v>
      </c>
      <c r="B15" s="34">
        <f>SUM(B11:B14)</f>
        <v>6388709.0000000009</v>
      </c>
      <c r="C15" s="9">
        <v>1597177.23</v>
      </c>
      <c r="D15" s="27">
        <f>SUM(D11:D14)</f>
        <v>1638574.3</v>
      </c>
    </row>
    <row r="16" spans="1:4" x14ac:dyDescent="0.25">
      <c r="A16" s="20" t="s">
        <v>47</v>
      </c>
      <c r="B16" s="33"/>
      <c r="C16" s="8"/>
      <c r="D16" s="27">
        <v>59817.1</v>
      </c>
    </row>
    <row r="17" spans="1:6" x14ac:dyDescent="0.25">
      <c r="A17" s="22" t="s">
        <v>21</v>
      </c>
      <c r="B17" s="34">
        <v>6071932</v>
      </c>
      <c r="C17" s="9">
        <v>1517982.99</v>
      </c>
      <c r="D17" s="27"/>
    </row>
    <row r="18" spans="1:6" x14ac:dyDescent="0.25">
      <c r="A18" s="20" t="s">
        <v>8</v>
      </c>
      <c r="B18" s="33">
        <v>1984898.8</v>
      </c>
      <c r="C18" s="8">
        <v>496224.69</v>
      </c>
      <c r="D18" s="26">
        <v>425289.5</v>
      </c>
    </row>
    <row r="19" spans="1:6" x14ac:dyDescent="0.25">
      <c r="A19" s="20" t="s">
        <v>34</v>
      </c>
      <c r="B19" s="33">
        <v>107184.5</v>
      </c>
      <c r="C19" s="8">
        <v>26796.12</v>
      </c>
      <c r="D19" s="26">
        <v>13052.5</v>
      </c>
    </row>
    <row r="20" spans="1:6" x14ac:dyDescent="0.25">
      <c r="A20" s="20" t="s">
        <v>35</v>
      </c>
      <c r="B20" s="33">
        <v>89320.4</v>
      </c>
      <c r="C20" s="8">
        <v>22330.080000000002</v>
      </c>
      <c r="D20" s="26">
        <v>6494.6</v>
      </c>
    </row>
    <row r="21" spans="1:6" ht="27.6" x14ac:dyDescent="0.25">
      <c r="A21" s="20" t="s">
        <v>13</v>
      </c>
      <c r="B21" s="33">
        <v>39698</v>
      </c>
      <c r="C21" s="8">
        <v>9924.48</v>
      </c>
      <c r="D21" s="26">
        <v>8500.7999999999993</v>
      </c>
    </row>
    <row r="22" spans="1:6" x14ac:dyDescent="0.25">
      <c r="A22" s="20" t="s">
        <v>9</v>
      </c>
      <c r="B22" s="33">
        <v>51624.9</v>
      </c>
      <c r="C22" s="8">
        <v>12906.21</v>
      </c>
      <c r="D22" s="26">
        <v>14976.6</v>
      </c>
      <c r="E22" s="5"/>
    </row>
    <row r="23" spans="1:6" x14ac:dyDescent="0.25">
      <c r="A23" s="20" t="s">
        <v>5</v>
      </c>
      <c r="B23" s="33">
        <v>2731.1</v>
      </c>
      <c r="C23" s="8">
        <v>682.77</v>
      </c>
      <c r="D23" s="26">
        <v>531.70000000000005</v>
      </c>
    </row>
    <row r="24" spans="1:6" x14ac:dyDescent="0.25">
      <c r="A24" s="20" t="s">
        <v>40</v>
      </c>
      <c r="B24" s="33">
        <v>2907045.9</v>
      </c>
      <c r="C24" s="8">
        <v>726761.46</v>
      </c>
      <c r="D24" s="26">
        <v>423764.9</v>
      </c>
    </row>
    <row r="25" spans="1:6" x14ac:dyDescent="0.25">
      <c r="A25" s="20" t="s">
        <v>41</v>
      </c>
      <c r="B25" s="33">
        <v>439945.1</v>
      </c>
      <c r="C25" s="8">
        <v>109986.27</v>
      </c>
      <c r="D25" s="26">
        <v>0</v>
      </c>
    </row>
    <row r="26" spans="1:6" x14ac:dyDescent="0.25">
      <c r="A26" s="20" t="s">
        <v>10</v>
      </c>
      <c r="B26" s="33">
        <v>87923.5</v>
      </c>
      <c r="C26" s="8">
        <v>21980.85</v>
      </c>
      <c r="D26" s="26">
        <v>10282.799999999999</v>
      </c>
    </row>
    <row r="27" spans="1:6" x14ac:dyDescent="0.25">
      <c r="A27" s="20" t="s">
        <v>44</v>
      </c>
      <c r="B27" s="33">
        <v>13434.4</v>
      </c>
      <c r="C27" s="28">
        <v>3358.59</v>
      </c>
      <c r="D27" s="26">
        <v>2464.5</v>
      </c>
    </row>
    <row r="28" spans="1:6" x14ac:dyDescent="0.25">
      <c r="A28" s="20" t="s">
        <v>11</v>
      </c>
      <c r="B28" s="33">
        <v>93865</v>
      </c>
      <c r="C28" s="8">
        <v>23466.240000000002</v>
      </c>
      <c r="D28" s="26">
        <v>10969.4</v>
      </c>
    </row>
    <row r="29" spans="1:6" x14ac:dyDescent="0.25">
      <c r="A29" s="20" t="s">
        <v>4</v>
      </c>
      <c r="B29" s="33">
        <v>2340</v>
      </c>
      <c r="C29" s="8">
        <v>585</v>
      </c>
      <c r="D29" s="26">
        <v>0</v>
      </c>
    </row>
    <row r="30" spans="1:6" ht="82.8" x14ac:dyDescent="0.25">
      <c r="A30" s="20" t="s">
        <v>54</v>
      </c>
      <c r="B30" s="33">
        <v>251920.4</v>
      </c>
      <c r="C30" s="8">
        <v>62980.08</v>
      </c>
      <c r="D30" s="26">
        <v>45565</v>
      </c>
    </row>
    <row r="31" spans="1:6" ht="27.6" x14ac:dyDescent="0.25">
      <c r="A31" s="20" t="s">
        <v>42</v>
      </c>
      <c r="B31" s="33"/>
      <c r="C31" s="8"/>
      <c r="D31" s="26"/>
    </row>
    <row r="32" spans="1:6" x14ac:dyDescent="0.25">
      <c r="A32" s="22" t="s">
        <v>22</v>
      </c>
      <c r="B32" s="34">
        <f>SUM(B18:B31)</f>
        <v>6071932</v>
      </c>
      <c r="C32" s="9">
        <v>1517982.99</v>
      </c>
      <c r="D32" s="9">
        <f>SUM(D17:D31)</f>
        <v>961892.3</v>
      </c>
      <c r="F32" s="5"/>
    </row>
    <row r="33" spans="1:6" x14ac:dyDescent="0.25">
      <c r="A33" s="22" t="s">
        <v>43</v>
      </c>
      <c r="B33" s="29">
        <v>0</v>
      </c>
      <c r="C33" s="9">
        <v>0</v>
      </c>
      <c r="D33" s="9">
        <v>11946.5</v>
      </c>
      <c r="F33" s="5"/>
    </row>
    <row r="34" spans="1:6" x14ac:dyDescent="0.25">
      <c r="A34" s="20" t="s">
        <v>66</v>
      </c>
      <c r="B34" s="32">
        <v>339226.2</v>
      </c>
      <c r="C34" s="8"/>
      <c r="D34" s="8">
        <f>D7+D15+D16-D32-D33</f>
        <v>1061205.7</v>
      </c>
      <c r="F34" s="5"/>
    </row>
    <row r="35" spans="1:6" x14ac:dyDescent="0.25">
      <c r="A35" s="23"/>
      <c r="B35" s="23"/>
      <c r="C35" s="16"/>
      <c r="D35" s="30"/>
      <c r="F35" s="5"/>
    </row>
    <row r="36" spans="1:6" x14ac:dyDescent="0.25">
      <c r="A36" s="23"/>
      <c r="B36" s="23"/>
      <c r="C36" s="16"/>
      <c r="D36" s="30"/>
      <c r="F36" s="5"/>
    </row>
    <row r="37" spans="1:6" x14ac:dyDescent="0.25">
      <c r="D37" s="31"/>
      <c r="F37" s="5"/>
    </row>
    <row r="38" spans="1:6" ht="17.399999999999999" x14ac:dyDescent="0.25">
      <c r="A38" s="35" t="s">
        <v>30</v>
      </c>
      <c r="B38" s="35"/>
      <c r="C38" s="36" t="s">
        <v>25</v>
      </c>
      <c r="D38" s="37"/>
    </row>
    <row r="39" spans="1:6" ht="17.399999999999999" x14ac:dyDescent="0.25">
      <c r="A39" s="35"/>
      <c r="B39" s="35"/>
      <c r="C39" s="36"/>
      <c r="D39" s="37"/>
    </row>
    <row r="40" spans="1:6" ht="17.399999999999999" x14ac:dyDescent="0.25">
      <c r="A40" s="35" t="s">
        <v>7</v>
      </c>
      <c r="B40" s="35"/>
      <c r="C40" s="36" t="s">
        <v>26</v>
      </c>
      <c r="D40" s="37"/>
    </row>
    <row r="41" spans="1:6" x14ac:dyDescent="0.25">
      <c r="A41" s="38"/>
      <c r="B41" s="38"/>
      <c r="C41" s="37"/>
      <c r="D41" s="37"/>
    </row>
    <row r="42" spans="1:6" x14ac:dyDescent="0.25">
      <c r="A42" s="21"/>
      <c r="B42" s="21"/>
      <c r="C42" s="2"/>
      <c r="D42" s="2"/>
    </row>
    <row r="43" spans="1:6" x14ac:dyDescent="0.25">
      <c r="A43" s="21"/>
      <c r="B43" s="21"/>
      <c r="C43" s="2"/>
      <c r="D43" s="2"/>
    </row>
    <row r="44" spans="1:6" x14ac:dyDescent="0.25">
      <c r="A44" s="21"/>
      <c r="B44" s="21"/>
      <c r="C44" s="2"/>
      <c r="D44" s="2"/>
    </row>
    <row r="45" spans="1:6" x14ac:dyDescent="0.25">
      <c r="A45" s="21"/>
      <c r="B45" s="21"/>
      <c r="C45" s="2"/>
      <c r="D45" s="2"/>
    </row>
    <row r="46" spans="1:6" x14ac:dyDescent="0.25">
      <c r="A46" s="21"/>
      <c r="B46" s="21"/>
      <c r="C46" s="2"/>
      <c r="D46" s="2"/>
    </row>
  </sheetData>
  <mergeCells count="2">
    <mergeCell ref="A2:D2"/>
    <mergeCell ref="A4:D4"/>
  </mergeCells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topLeftCell="A10" workbookViewId="0">
      <selection activeCell="C22" sqref="C22"/>
    </sheetView>
  </sheetViews>
  <sheetFormatPr defaultColWidth="9.109375" defaultRowHeight="13.8" x14ac:dyDescent="0.25"/>
  <cols>
    <col min="1" max="1" width="48.33203125" style="24" customWidth="1"/>
    <col min="2" max="2" width="16.6640625" style="24" customWidth="1"/>
    <col min="3" max="3" width="16.33203125" style="1" customWidth="1"/>
    <col min="4" max="4" width="21.33203125" style="1" customWidth="1"/>
    <col min="5" max="5" width="10" style="1" bestFit="1" customWidth="1"/>
    <col min="6" max="6" width="10.44140625" style="1" bestFit="1" customWidth="1"/>
    <col min="7" max="7" width="18.44140625" style="1" customWidth="1"/>
    <col min="8" max="16384" width="9.109375" style="1"/>
  </cols>
  <sheetData>
    <row r="2" spans="1:4" ht="20.399999999999999" x14ac:dyDescent="0.35">
      <c r="A2" s="41" t="s">
        <v>57</v>
      </c>
      <c r="B2" s="41"/>
      <c r="C2" s="41"/>
      <c r="D2" s="41"/>
    </row>
    <row r="4" spans="1:4" x14ac:dyDescent="0.25">
      <c r="A4" s="42" t="s">
        <v>58</v>
      </c>
      <c r="B4" s="42"/>
      <c r="C4" s="42"/>
      <c r="D4" s="42"/>
    </row>
    <row r="5" spans="1:4" x14ac:dyDescent="0.25">
      <c r="A5" s="21"/>
      <c r="B5" s="21"/>
      <c r="C5" s="2"/>
      <c r="D5" s="3" t="s">
        <v>0</v>
      </c>
    </row>
    <row r="6" spans="1:4" ht="31.2" x14ac:dyDescent="0.25">
      <c r="A6" s="14" t="s">
        <v>3</v>
      </c>
      <c r="B6" s="14" t="s">
        <v>51</v>
      </c>
      <c r="C6" s="14" t="s">
        <v>52</v>
      </c>
      <c r="D6" s="14" t="s">
        <v>53</v>
      </c>
    </row>
    <row r="7" spans="1:4" x14ac:dyDescent="0.25">
      <c r="A7" s="20" t="s">
        <v>27</v>
      </c>
      <c r="B7" s="33">
        <v>22449.200000000001</v>
      </c>
      <c r="C7" s="8"/>
      <c r="D7" s="8">
        <v>336653.1</v>
      </c>
    </row>
    <row r="8" spans="1:4" x14ac:dyDescent="0.25">
      <c r="A8" s="22" t="s">
        <v>20</v>
      </c>
      <c r="B8" s="34">
        <v>6388709</v>
      </c>
      <c r="C8" s="9">
        <v>1597177.23</v>
      </c>
      <c r="D8" s="9"/>
    </row>
    <row r="9" spans="1:4" x14ac:dyDescent="0.25">
      <c r="A9" s="20" t="s">
        <v>16</v>
      </c>
      <c r="B9" s="33">
        <v>0</v>
      </c>
      <c r="C9" s="8"/>
      <c r="D9" s="8"/>
    </row>
    <row r="10" spans="1:4" x14ac:dyDescent="0.25">
      <c r="A10" s="20" t="s">
        <v>17</v>
      </c>
      <c r="B10" s="33">
        <v>0</v>
      </c>
      <c r="C10" s="8"/>
      <c r="D10" s="26"/>
    </row>
    <row r="11" spans="1:4" x14ac:dyDescent="0.25">
      <c r="A11" s="20" t="s">
        <v>18</v>
      </c>
      <c r="B11" s="33">
        <v>5914850.4000000004</v>
      </c>
      <c r="C11" s="8">
        <v>1478712.6</v>
      </c>
      <c r="D11" s="26">
        <v>1542059.2</v>
      </c>
    </row>
    <row r="12" spans="1:4" x14ac:dyDescent="0.25">
      <c r="A12" s="20" t="s">
        <v>6</v>
      </c>
      <c r="B12" s="33">
        <v>327275.7</v>
      </c>
      <c r="C12" s="8">
        <v>81818.91</v>
      </c>
      <c r="D12" s="26">
        <v>71042.7</v>
      </c>
    </row>
    <row r="13" spans="1:4" ht="27.6" x14ac:dyDescent="0.25">
      <c r="A13" s="39" t="s">
        <v>55</v>
      </c>
      <c r="B13" s="33">
        <v>0</v>
      </c>
      <c r="C13" s="8">
        <v>0</v>
      </c>
      <c r="D13" s="26">
        <v>0</v>
      </c>
    </row>
    <row r="14" spans="1:4" x14ac:dyDescent="0.25">
      <c r="A14" s="20" t="s">
        <v>33</v>
      </c>
      <c r="B14" s="33">
        <v>146582.9</v>
      </c>
      <c r="C14" s="8">
        <v>36645.72</v>
      </c>
      <c r="D14" s="26">
        <v>1023.6</v>
      </c>
    </row>
    <row r="15" spans="1:4" x14ac:dyDescent="0.25">
      <c r="A15" s="22" t="s">
        <v>19</v>
      </c>
      <c r="B15" s="34">
        <f>SUM(B11:B14)</f>
        <v>6388709.0000000009</v>
      </c>
      <c r="C15" s="9">
        <v>1597177.23</v>
      </c>
      <c r="D15" s="27">
        <f>SUM(D11:D14)</f>
        <v>1614125.5</v>
      </c>
    </row>
    <row r="16" spans="1:4" x14ac:dyDescent="0.25">
      <c r="A16" s="20" t="s">
        <v>47</v>
      </c>
      <c r="B16" s="33"/>
      <c r="C16" s="8"/>
      <c r="D16" s="27">
        <v>59817.1</v>
      </c>
    </row>
    <row r="17" spans="1:6" x14ac:dyDescent="0.25">
      <c r="A17" s="22" t="s">
        <v>21</v>
      </c>
      <c r="B17" s="34">
        <v>6071932</v>
      </c>
      <c r="C17" s="9">
        <v>1517982.99</v>
      </c>
      <c r="D17" s="27"/>
    </row>
    <row r="18" spans="1:6" x14ac:dyDescent="0.25">
      <c r="A18" s="20" t="s">
        <v>8</v>
      </c>
      <c r="B18" s="33">
        <v>1984898.8</v>
      </c>
      <c r="C18" s="8">
        <v>496224.69</v>
      </c>
      <c r="D18" s="26">
        <v>365213.6</v>
      </c>
      <c r="F18" s="1">
        <v>60075.8</v>
      </c>
    </row>
    <row r="19" spans="1:6" x14ac:dyDescent="0.25">
      <c r="A19" s="20" t="s">
        <v>34</v>
      </c>
      <c r="B19" s="33">
        <v>107184.5</v>
      </c>
      <c r="C19" s="8">
        <v>26796.12</v>
      </c>
      <c r="D19" s="26">
        <v>13052.5</v>
      </c>
    </row>
    <row r="20" spans="1:6" x14ac:dyDescent="0.25">
      <c r="A20" s="20" t="s">
        <v>35</v>
      </c>
      <c r="B20" s="33">
        <v>89320.4</v>
      </c>
      <c r="C20" s="8">
        <v>22330.080000000002</v>
      </c>
      <c r="D20" s="26">
        <v>6494.6</v>
      </c>
    </row>
    <row r="21" spans="1:6" ht="27.6" x14ac:dyDescent="0.25">
      <c r="A21" s="20" t="s">
        <v>13</v>
      </c>
      <c r="B21" s="33">
        <v>39698</v>
      </c>
      <c r="C21" s="8">
        <v>9924.48</v>
      </c>
      <c r="D21" s="26">
        <v>8500.7999999999993</v>
      </c>
    </row>
    <row r="22" spans="1:6" x14ac:dyDescent="0.25">
      <c r="A22" s="20" t="s">
        <v>9</v>
      </c>
      <c r="B22" s="33">
        <v>51624.9</v>
      </c>
      <c r="C22" s="8">
        <v>12906.21</v>
      </c>
      <c r="D22" s="26">
        <v>14976.6</v>
      </c>
      <c r="E22" s="5"/>
    </row>
    <row r="23" spans="1:6" x14ac:dyDescent="0.25">
      <c r="A23" s="20" t="s">
        <v>5</v>
      </c>
      <c r="B23" s="33">
        <v>2731.1</v>
      </c>
      <c r="C23" s="8">
        <v>682.77</v>
      </c>
      <c r="D23" s="26">
        <v>531.70000000000005</v>
      </c>
    </row>
    <row r="24" spans="1:6" x14ac:dyDescent="0.25">
      <c r="A24" s="20" t="s">
        <v>40</v>
      </c>
      <c r="B24" s="33">
        <v>2907045.9</v>
      </c>
      <c r="C24" s="8">
        <v>726761.46</v>
      </c>
      <c r="D24" s="26">
        <v>423764.9</v>
      </c>
    </row>
    <row r="25" spans="1:6" x14ac:dyDescent="0.25">
      <c r="A25" s="20" t="s">
        <v>41</v>
      </c>
      <c r="B25" s="33">
        <v>439945.1</v>
      </c>
      <c r="C25" s="8">
        <v>109986.27</v>
      </c>
      <c r="D25" s="26">
        <v>0</v>
      </c>
    </row>
    <row r="26" spans="1:6" x14ac:dyDescent="0.25">
      <c r="A26" s="20" t="s">
        <v>10</v>
      </c>
      <c r="B26" s="33">
        <v>87923.5</v>
      </c>
      <c r="C26" s="8">
        <v>21980.85</v>
      </c>
      <c r="D26" s="26">
        <v>10282.799999999999</v>
      </c>
    </row>
    <row r="27" spans="1:6" x14ac:dyDescent="0.25">
      <c r="A27" s="20" t="s">
        <v>44</v>
      </c>
      <c r="B27" s="33">
        <v>13434.4</v>
      </c>
      <c r="C27" s="28">
        <v>3358.59</v>
      </c>
      <c r="D27" s="26">
        <v>2464.5</v>
      </c>
    </row>
    <row r="28" spans="1:6" x14ac:dyDescent="0.25">
      <c r="A28" s="20" t="s">
        <v>11</v>
      </c>
      <c r="B28" s="33">
        <v>93865</v>
      </c>
      <c r="C28" s="8">
        <v>23466.240000000002</v>
      </c>
      <c r="D28" s="26">
        <v>10969.4</v>
      </c>
    </row>
    <row r="29" spans="1:6" x14ac:dyDescent="0.25">
      <c r="A29" s="20" t="s">
        <v>4</v>
      </c>
      <c r="B29" s="33">
        <v>2340</v>
      </c>
      <c r="C29" s="8">
        <v>585</v>
      </c>
      <c r="D29" s="26">
        <v>0</v>
      </c>
    </row>
    <row r="30" spans="1:6" ht="82.8" x14ac:dyDescent="0.25">
      <c r="A30" s="20" t="s">
        <v>54</v>
      </c>
      <c r="B30" s="33">
        <v>251920.4</v>
      </c>
      <c r="C30" s="8">
        <v>62980.08</v>
      </c>
      <c r="D30" s="26">
        <v>45565</v>
      </c>
    </row>
    <row r="31" spans="1:6" ht="27.6" x14ac:dyDescent="0.25">
      <c r="A31" s="20" t="s">
        <v>42</v>
      </c>
      <c r="B31" s="33"/>
      <c r="C31" s="8"/>
      <c r="D31" s="26"/>
    </row>
    <row r="32" spans="1:6" x14ac:dyDescent="0.25">
      <c r="A32" s="22" t="s">
        <v>22</v>
      </c>
      <c r="B32" s="34">
        <f>SUM(B18:B31)</f>
        <v>6071932</v>
      </c>
      <c r="C32" s="9">
        <v>1517982.99</v>
      </c>
      <c r="D32" s="9">
        <f>SUM(D17:D31)</f>
        <v>901816.4</v>
      </c>
      <c r="F32" s="5"/>
    </row>
    <row r="33" spans="1:6" x14ac:dyDescent="0.25">
      <c r="A33" s="22" t="s">
        <v>43</v>
      </c>
      <c r="B33" s="29">
        <v>0</v>
      </c>
      <c r="C33" s="9">
        <v>0</v>
      </c>
      <c r="D33" s="9">
        <v>11946.5</v>
      </c>
      <c r="F33" s="5"/>
    </row>
    <row r="34" spans="1:6" x14ac:dyDescent="0.25">
      <c r="A34" s="20" t="s">
        <v>56</v>
      </c>
      <c r="B34" s="32">
        <v>339226.2</v>
      </c>
      <c r="C34" s="8"/>
      <c r="D34" s="8">
        <f>D7+D15+D16-D32-D33</f>
        <v>1096832.8000000003</v>
      </c>
      <c r="F34" s="5"/>
    </row>
    <row r="35" spans="1:6" x14ac:dyDescent="0.25">
      <c r="A35" s="23"/>
      <c r="B35" s="23"/>
      <c r="C35" s="16"/>
      <c r="D35" s="30"/>
      <c r="F35" s="5"/>
    </row>
    <row r="36" spans="1:6" x14ac:dyDescent="0.25">
      <c r="A36" s="23"/>
      <c r="B36" s="23"/>
      <c r="C36" s="16"/>
      <c r="D36" s="30"/>
      <c r="F36" s="5"/>
    </row>
    <row r="37" spans="1:6" x14ac:dyDescent="0.25">
      <c r="D37" s="31"/>
      <c r="F37" s="5"/>
    </row>
    <row r="38" spans="1:6" ht="17.399999999999999" x14ac:dyDescent="0.25">
      <c r="A38" s="35" t="s">
        <v>30</v>
      </c>
      <c r="B38" s="35"/>
      <c r="C38" s="36" t="s">
        <v>25</v>
      </c>
      <c r="D38" s="37"/>
    </row>
    <row r="39" spans="1:6" ht="17.399999999999999" x14ac:dyDescent="0.25">
      <c r="A39" s="35"/>
      <c r="B39" s="35"/>
      <c r="C39" s="36"/>
      <c r="D39" s="37"/>
    </row>
    <row r="40" spans="1:6" ht="17.399999999999999" x14ac:dyDescent="0.25">
      <c r="A40" s="35" t="s">
        <v>7</v>
      </c>
      <c r="B40" s="35"/>
      <c r="C40" s="36" t="s">
        <v>26</v>
      </c>
      <c r="D40" s="37"/>
    </row>
    <row r="41" spans="1:6" x14ac:dyDescent="0.25">
      <c r="A41" s="38"/>
      <c r="B41" s="38"/>
      <c r="C41" s="37"/>
      <c r="D41" s="37"/>
    </row>
    <row r="42" spans="1:6" x14ac:dyDescent="0.25">
      <c r="A42" s="21"/>
      <c r="B42" s="21"/>
      <c r="C42" s="2"/>
      <c r="D42" s="2"/>
    </row>
    <row r="43" spans="1:6" x14ac:dyDescent="0.25">
      <c r="A43" s="21"/>
      <c r="B43" s="21"/>
      <c r="C43" s="2"/>
      <c r="D43" s="2"/>
    </row>
    <row r="44" spans="1:6" x14ac:dyDescent="0.25">
      <c r="A44" s="21"/>
      <c r="B44" s="21"/>
      <c r="C44" s="2"/>
      <c r="D44" s="2"/>
    </row>
    <row r="45" spans="1:6" x14ac:dyDescent="0.25">
      <c r="A45" s="21"/>
      <c r="B45" s="21"/>
      <c r="C45" s="2"/>
      <c r="D45" s="2"/>
    </row>
    <row r="46" spans="1:6" x14ac:dyDescent="0.25">
      <c r="A46" s="21"/>
      <c r="B46" s="21"/>
      <c r="C46" s="2"/>
      <c r="D46" s="2"/>
    </row>
  </sheetData>
  <mergeCells count="2">
    <mergeCell ref="A2:D2"/>
    <mergeCell ref="A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7"/>
  <sheetViews>
    <sheetView topLeftCell="A4" workbookViewId="0">
      <selection activeCell="E31" sqref="E31"/>
    </sheetView>
  </sheetViews>
  <sheetFormatPr defaultColWidth="9.109375" defaultRowHeight="13.8" x14ac:dyDescent="0.25"/>
  <cols>
    <col min="1" max="1" width="48.33203125" style="24" customWidth="1"/>
    <col min="2" max="2" width="16.6640625" style="24" customWidth="1"/>
    <col min="3" max="3" width="16.33203125" style="1" customWidth="1"/>
    <col min="4" max="4" width="21.33203125" style="1" customWidth="1"/>
    <col min="5" max="5" width="10" style="1" bestFit="1" customWidth="1"/>
    <col min="6" max="6" width="10.44140625" style="1" bestFit="1" customWidth="1"/>
    <col min="7" max="7" width="18.44140625" style="1" customWidth="1"/>
    <col min="8" max="16384" width="9.109375" style="1"/>
  </cols>
  <sheetData>
    <row r="2" spans="1:4" ht="20.399999999999999" x14ac:dyDescent="0.35">
      <c r="A2" s="41" t="s">
        <v>64</v>
      </c>
      <c r="B2" s="41"/>
      <c r="C2" s="41"/>
      <c r="D2" s="41"/>
    </row>
    <row r="4" spans="1:4" x14ac:dyDescent="0.25">
      <c r="A4" s="42" t="s">
        <v>58</v>
      </c>
      <c r="B4" s="42"/>
      <c r="C4" s="42"/>
      <c r="D4" s="42"/>
    </row>
    <row r="5" spans="1:4" x14ac:dyDescent="0.25">
      <c r="A5" s="21"/>
      <c r="B5" s="21"/>
      <c r="C5" s="2"/>
      <c r="D5" s="3" t="s">
        <v>0</v>
      </c>
    </row>
    <row r="6" spans="1:4" ht="31.2" x14ac:dyDescent="0.25">
      <c r="A6" s="14" t="s">
        <v>3</v>
      </c>
      <c r="B6" s="14" t="s">
        <v>51</v>
      </c>
      <c r="C6" s="14" t="s">
        <v>52</v>
      </c>
      <c r="D6" s="14" t="s">
        <v>63</v>
      </c>
    </row>
    <row r="7" spans="1:4" x14ac:dyDescent="0.25">
      <c r="A7" s="20" t="s">
        <v>27</v>
      </c>
      <c r="B7" s="33">
        <v>22449.200000000001</v>
      </c>
      <c r="C7" s="8"/>
      <c r="D7" s="8">
        <v>336653.1</v>
      </c>
    </row>
    <row r="8" spans="1:4" x14ac:dyDescent="0.25">
      <c r="A8" s="22" t="s">
        <v>20</v>
      </c>
      <c r="B8" s="34">
        <v>6388709</v>
      </c>
      <c r="C8" s="9">
        <v>1597177.23</v>
      </c>
      <c r="D8" s="9"/>
    </row>
    <row r="9" spans="1:4" x14ac:dyDescent="0.25">
      <c r="A9" s="20" t="s">
        <v>16</v>
      </c>
      <c r="B9" s="33">
        <v>0</v>
      </c>
      <c r="C9" s="8"/>
      <c r="D9" s="8"/>
    </row>
    <row r="10" spans="1:4" x14ac:dyDescent="0.25">
      <c r="A10" s="20" t="s">
        <v>17</v>
      </c>
      <c r="B10" s="33">
        <v>0</v>
      </c>
      <c r="C10" s="8"/>
      <c r="D10" s="26"/>
    </row>
    <row r="11" spans="1:4" x14ac:dyDescent="0.25">
      <c r="A11" s="20" t="s">
        <v>18</v>
      </c>
      <c r="B11" s="33">
        <v>5914850.4000000004</v>
      </c>
      <c r="C11" s="8">
        <v>1478712.6</v>
      </c>
      <c r="D11" s="26">
        <v>2754705.6</v>
      </c>
    </row>
    <row r="12" spans="1:4" x14ac:dyDescent="0.25">
      <c r="A12" s="20" t="s">
        <v>6</v>
      </c>
      <c r="B12" s="33">
        <v>327275.7</v>
      </c>
      <c r="C12" s="8">
        <v>81818.91</v>
      </c>
      <c r="D12" s="26">
        <v>145594.5</v>
      </c>
    </row>
    <row r="13" spans="1:4" ht="27.6" x14ac:dyDescent="0.25">
      <c r="A13" s="40" t="s">
        <v>55</v>
      </c>
      <c r="B13" s="33">
        <v>0</v>
      </c>
      <c r="C13" s="8">
        <v>0</v>
      </c>
      <c r="D13" s="26">
        <v>1033856</v>
      </c>
    </row>
    <row r="14" spans="1:4" ht="27.6" x14ac:dyDescent="0.25">
      <c r="A14" s="40" t="s">
        <v>61</v>
      </c>
      <c r="B14" s="33"/>
      <c r="C14" s="8"/>
      <c r="D14" s="26">
        <v>648535.30000000005</v>
      </c>
    </row>
    <row r="15" spans="1:4" x14ac:dyDescent="0.25">
      <c r="A15" s="20" t="s">
        <v>33</v>
      </c>
      <c r="B15" s="33">
        <v>146582.9</v>
      </c>
      <c r="C15" s="8">
        <v>36645.72</v>
      </c>
      <c r="D15" s="26">
        <f>4823.6+185.1</f>
        <v>5008.7000000000007</v>
      </c>
    </row>
    <row r="16" spans="1:4" x14ac:dyDescent="0.25">
      <c r="A16" s="22" t="s">
        <v>19</v>
      </c>
      <c r="B16" s="34">
        <f>SUM(B11:B15)</f>
        <v>6388709.0000000009</v>
      </c>
      <c r="C16" s="9">
        <v>1597177.23</v>
      </c>
      <c r="D16" s="27">
        <f>SUM(D11:D15)</f>
        <v>4587700.1000000006</v>
      </c>
    </row>
    <row r="17" spans="1:5" x14ac:dyDescent="0.25">
      <c r="A17" s="20" t="s">
        <v>47</v>
      </c>
      <c r="B17" s="33"/>
      <c r="C17" s="8"/>
      <c r="D17" s="27">
        <v>69935</v>
      </c>
    </row>
    <row r="18" spans="1:5" x14ac:dyDescent="0.25">
      <c r="A18" s="22" t="s">
        <v>21</v>
      </c>
      <c r="B18" s="34">
        <v>6071932</v>
      </c>
      <c r="C18" s="9">
        <v>1517982.99</v>
      </c>
      <c r="D18" s="27"/>
    </row>
    <row r="19" spans="1:5" x14ac:dyDescent="0.25">
      <c r="A19" s="20" t="s">
        <v>8</v>
      </c>
      <c r="B19" s="33">
        <v>1984898.8</v>
      </c>
      <c r="C19" s="8">
        <v>496224.69</v>
      </c>
      <c r="D19" s="26">
        <v>2263486.5</v>
      </c>
    </row>
    <row r="20" spans="1:5" x14ac:dyDescent="0.25">
      <c r="A20" s="20" t="s">
        <v>34</v>
      </c>
      <c r="B20" s="33">
        <v>107184.5</v>
      </c>
      <c r="C20" s="8">
        <v>26796.12</v>
      </c>
      <c r="D20" s="26">
        <v>65961.600000000006</v>
      </c>
    </row>
    <row r="21" spans="1:5" x14ac:dyDescent="0.25">
      <c r="A21" s="20" t="s">
        <v>35</v>
      </c>
      <c r="B21" s="33">
        <v>89320.4</v>
      </c>
      <c r="C21" s="8">
        <v>22330.080000000002</v>
      </c>
      <c r="D21" s="26">
        <v>29642.799999999999</v>
      </c>
    </row>
    <row r="22" spans="1:5" ht="27.6" x14ac:dyDescent="0.25">
      <c r="A22" s="20" t="s">
        <v>13</v>
      </c>
      <c r="B22" s="33">
        <v>39698</v>
      </c>
      <c r="C22" s="8">
        <v>9924.48</v>
      </c>
      <c r="D22" s="26">
        <v>38435</v>
      </c>
    </row>
    <row r="23" spans="1:5" x14ac:dyDescent="0.25">
      <c r="A23" s="20" t="s">
        <v>9</v>
      </c>
      <c r="B23" s="33">
        <v>51624.9</v>
      </c>
      <c r="C23" s="8">
        <v>12906.21</v>
      </c>
      <c r="D23" s="26">
        <v>46748.7</v>
      </c>
      <c r="E23" s="5"/>
    </row>
    <row r="24" spans="1:5" x14ac:dyDescent="0.25">
      <c r="A24" s="20" t="s">
        <v>5</v>
      </c>
      <c r="B24" s="33">
        <v>2731.1</v>
      </c>
      <c r="C24" s="8">
        <v>682.77</v>
      </c>
      <c r="D24" s="26">
        <v>2111.5</v>
      </c>
    </row>
    <row r="25" spans="1:5" x14ac:dyDescent="0.25">
      <c r="A25" s="20" t="s">
        <v>40</v>
      </c>
      <c r="B25" s="33">
        <v>2907045.9</v>
      </c>
      <c r="C25" s="8">
        <v>726761.46</v>
      </c>
      <c r="D25" s="26">
        <v>1534578</v>
      </c>
    </row>
    <row r="26" spans="1:5" x14ac:dyDescent="0.25">
      <c r="A26" s="20" t="s">
        <v>41</v>
      </c>
      <c r="B26" s="33">
        <v>439945.1</v>
      </c>
      <c r="C26" s="8">
        <v>109986.27</v>
      </c>
      <c r="D26" s="26">
        <v>70456.5</v>
      </c>
    </row>
    <row r="27" spans="1:5" x14ac:dyDescent="0.25">
      <c r="A27" s="20" t="s">
        <v>10</v>
      </c>
      <c r="B27" s="33">
        <v>87923.5</v>
      </c>
      <c r="C27" s="8">
        <v>21980.85</v>
      </c>
      <c r="D27" s="26">
        <v>43491.6</v>
      </c>
    </row>
    <row r="28" spans="1:5" x14ac:dyDescent="0.25">
      <c r="A28" s="20" t="s">
        <v>44</v>
      </c>
      <c r="B28" s="33">
        <v>13434.4</v>
      </c>
      <c r="C28" s="28">
        <v>3358.59</v>
      </c>
      <c r="D28" s="26">
        <v>34814.5</v>
      </c>
    </row>
    <row r="29" spans="1:5" x14ac:dyDescent="0.25">
      <c r="A29" s="20" t="s">
        <v>11</v>
      </c>
      <c r="B29" s="33">
        <v>93865</v>
      </c>
      <c r="C29" s="8">
        <v>23466.240000000002</v>
      </c>
      <c r="D29" s="26">
        <v>34997.300000000003</v>
      </c>
    </row>
    <row r="30" spans="1:5" x14ac:dyDescent="0.25">
      <c r="A30" s="20" t="s">
        <v>4</v>
      </c>
      <c r="B30" s="33">
        <v>2340</v>
      </c>
      <c r="C30" s="8">
        <v>585</v>
      </c>
      <c r="D30" s="26">
        <v>4377</v>
      </c>
    </row>
    <row r="31" spans="1:5" ht="82.8" x14ac:dyDescent="0.25">
      <c r="A31" s="20" t="s">
        <v>54</v>
      </c>
      <c r="B31" s="33">
        <v>251920.4</v>
      </c>
      <c r="C31" s="8">
        <v>62980.08</v>
      </c>
      <c r="D31" s="26">
        <v>219740.7</v>
      </c>
    </row>
    <row r="32" spans="1:5" ht="27.6" x14ac:dyDescent="0.25">
      <c r="A32" s="20" t="s">
        <v>42</v>
      </c>
      <c r="B32" s="33"/>
      <c r="C32" s="8"/>
      <c r="D32" s="26">
        <v>0</v>
      </c>
    </row>
    <row r="33" spans="1:6" x14ac:dyDescent="0.25">
      <c r="A33" s="22" t="s">
        <v>22</v>
      </c>
      <c r="B33" s="34">
        <f>SUM(B19:B32)</f>
        <v>6071932</v>
      </c>
      <c r="C33" s="9">
        <v>1517982.99</v>
      </c>
      <c r="D33" s="9">
        <f>SUM(D18:D32)</f>
        <v>4388841.7</v>
      </c>
      <c r="F33" s="5"/>
    </row>
    <row r="34" spans="1:6" x14ac:dyDescent="0.25">
      <c r="A34" s="22" t="s">
        <v>43</v>
      </c>
      <c r="B34" s="29">
        <v>0</v>
      </c>
      <c r="C34" s="9">
        <v>0</v>
      </c>
      <c r="D34" s="9">
        <v>21455.8</v>
      </c>
      <c r="F34" s="5"/>
    </row>
    <row r="35" spans="1:6" x14ac:dyDescent="0.25">
      <c r="A35" s="20" t="s">
        <v>62</v>
      </c>
      <c r="B35" s="32">
        <v>339226.2</v>
      </c>
      <c r="C35" s="8"/>
      <c r="D35" s="8">
        <f>D7+D16+D17-D33-D34</f>
        <v>583990.69999999995</v>
      </c>
      <c r="F35" s="5"/>
    </row>
    <row r="36" spans="1:6" x14ac:dyDescent="0.25">
      <c r="A36" s="23"/>
      <c r="B36" s="23"/>
      <c r="C36" s="16"/>
      <c r="D36" s="30"/>
      <c r="F36" s="5"/>
    </row>
    <row r="37" spans="1:6" x14ac:dyDescent="0.25">
      <c r="A37" s="23"/>
      <c r="B37" s="23"/>
      <c r="C37" s="16"/>
      <c r="D37" s="30"/>
      <c r="F37" s="5"/>
    </row>
    <row r="38" spans="1:6" x14ac:dyDescent="0.25">
      <c r="D38" s="31"/>
      <c r="F38" s="5"/>
    </row>
    <row r="39" spans="1:6" ht="17.399999999999999" x14ac:dyDescent="0.25">
      <c r="A39" s="35" t="s">
        <v>30</v>
      </c>
      <c r="B39" s="35"/>
      <c r="C39" s="36" t="s">
        <v>25</v>
      </c>
      <c r="D39" s="37"/>
    </row>
    <row r="40" spans="1:6" ht="17.399999999999999" x14ac:dyDescent="0.25">
      <c r="A40" s="35"/>
      <c r="B40" s="35"/>
      <c r="C40" s="36"/>
      <c r="D40" s="37"/>
    </row>
    <row r="41" spans="1:6" ht="17.399999999999999" x14ac:dyDescent="0.25">
      <c r="A41" s="35" t="s">
        <v>7</v>
      </c>
      <c r="B41" s="35"/>
      <c r="C41" s="36" t="s">
        <v>26</v>
      </c>
      <c r="D41" s="37"/>
    </row>
    <row r="42" spans="1:6" x14ac:dyDescent="0.25">
      <c r="A42" s="38"/>
      <c r="B42" s="38"/>
      <c r="C42" s="37"/>
      <c r="D42" s="37"/>
    </row>
    <row r="43" spans="1:6" x14ac:dyDescent="0.25">
      <c r="A43" s="21"/>
      <c r="B43" s="21"/>
      <c r="C43" s="2"/>
      <c r="D43" s="2"/>
    </row>
    <row r="44" spans="1:6" x14ac:dyDescent="0.25">
      <c r="A44" s="21"/>
      <c r="B44" s="21"/>
      <c r="C44" s="2"/>
      <c r="D44" s="2"/>
    </row>
    <row r="45" spans="1:6" x14ac:dyDescent="0.25">
      <c r="A45" s="21"/>
      <c r="B45" s="21"/>
      <c r="C45" s="2"/>
      <c r="D45" s="2"/>
    </row>
    <row r="46" spans="1:6" x14ac:dyDescent="0.25">
      <c r="A46" s="21"/>
      <c r="B46" s="21"/>
      <c r="C46" s="2"/>
      <c r="D46" s="2"/>
    </row>
    <row r="47" spans="1:6" x14ac:dyDescent="0.25">
      <c r="A47" s="21"/>
      <c r="B47" s="21"/>
      <c r="C47" s="2"/>
      <c r="D47" s="2"/>
    </row>
  </sheetData>
  <mergeCells count="2">
    <mergeCell ref="A2:D2"/>
    <mergeCell ref="A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workbookViewId="0">
      <selection activeCell="D30" sqref="D30"/>
    </sheetView>
  </sheetViews>
  <sheetFormatPr defaultColWidth="9.109375" defaultRowHeight="13.8" x14ac:dyDescent="0.25"/>
  <cols>
    <col min="1" max="1" width="48.33203125" style="24" customWidth="1"/>
    <col min="2" max="2" width="16.6640625" style="24" customWidth="1"/>
    <col min="3" max="3" width="16.33203125" style="1" customWidth="1"/>
    <col min="4" max="4" width="21.33203125" style="1" customWidth="1"/>
    <col min="5" max="5" width="10" style="1" bestFit="1" customWidth="1"/>
    <col min="6" max="6" width="10.44140625" style="1" bestFit="1" customWidth="1"/>
    <col min="7" max="7" width="18.44140625" style="1" customWidth="1"/>
    <col min="8" max="16384" width="9.109375" style="1"/>
  </cols>
  <sheetData>
    <row r="2" spans="1:4" ht="20.399999999999999" x14ac:dyDescent="0.35">
      <c r="A2" s="41" t="s">
        <v>59</v>
      </c>
      <c r="B2" s="41"/>
      <c r="C2" s="41"/>
      <c r="D2" s="41"/>
    </row>
    <row r="4" spans="1:4" x14ac:dyDescent="0.25">
      <c r="A4" s="42" t="s">
        <v>58</v>
      </c>
      <c r="B4" s="42"/>
      <c r="C4" s="42"/>
      <c r="D4" s="42"/>
    </row>
    <row r="5" spans="1:4" x14ac:dyDescent="0.25">
      <c r="A5" s="21"/>
      <c r="B5" s="21"/>
      <c r="C5" s="2"/>
      <c r="D5" s="3" t="s">
        <v>0</v>
      </c>
    </row>
    <row r="6" spans="1:4" ht="31.2" x14ac:dyDescent="0.25">
      <c r="A6" s="14" t="s">
        <v>3</v>
      </c>
      <c r="B6" s="14" t="s">
        <v>51</v>
      </c>
      <c r="C6" s="14" t="s">
        <v>52</v>
      </c>
      <c r="D6" s="14" t="s">
        <v>60</v>
      </c>
    </row>
    <row r="7" spans="1:4" x14ac:dyDescent="0.25">
      <c r="A7" s="20" t="s">
        <v>27</v>
      </c>
      <c r="B7" s="33">
        <v>22449.200000000001</v>
      </c>
      <c r="C7" s="8"/>
      <c r="D7" s="8">
        <v>336653.1</v>
      </c>
    </row>
    <row r="8" spans="1:4" x14ac:dyDescent="0.25">
      <c r="A8" s="22" t="s">
        <v>20</v>
      </c>
      <c r="B8" s="34">
        <v>6388709</v>
      </c>
      <c r="C8" s="9">
        <v>1597177.23</v>
      </c>
      <c r="D8" s="9"/>
    </row>
    <row r="9" spans="1:4" x14ac:dyDescent="0.25">
      <c r="A9" s="20" t="s">
        <v>16</v>
      </c>
      <c r="B9" s="33">
        <v>0</v>
      </c>
      <c r="C9" s="8"/>
      <c r="D9" s="8"/>
    </row>
    <row r="10" spans="1:4" x14ac:dyDescent="0.25">
      <c r="A10" s="20" t="s">
        <v>17</v>
      </c>
      <c r="B10" s="33">
        <v>0</v>
      </c>
      <c r="C10" s="8"/>
      <c r="D10" s="26"/>
    </row>
    <row r="11" spans="1:4" x14ac:dyDescent="0.25">
      <c r="A11" s="20" t="s">
        <v>18</v>
      </c>
      <c r="B11" s="33">
        <v>5914850.4000000004</v>
      </c>
      <c r="C11" s="8">
        <v>1478712.6</v>
      </c>
      <c r="D11" s="26">
        <v>2148285</v>
      </c>
    </row>
    <row r="12" spans="1:4" x14ac:dyDescent="0.25">
      <c r="A12" s="20" t="s">
        <v>6</v>
      </c>
      <c r="B12" s="33">
        <v>327275.7</v>
      </c>
      <c r="C12" s="8">
        <v>81818.91</v>
      </c>
      <c r="D12" s="26">
        <v>116998.39999999999</v>
      </c>
    </row>
    <row r="13" spans="1:4" ht="27.6" x14ac:dyDescent="0.25">
      <c r="A13" s="40" t="s">
        <v>55</v>
      </c>
      <c r="B13" s="33">
        <v>0</v>
      </c>
      <c r="C13" s="8">
        <v>0</v>
      </c>
      <c r="D13" s="26">
        <v>600591.30000000005</v>
      </c>
    </row>
    <row r="14" spans="1:4" x14ac:dyDescent="0.25">
      <c r="A14" s="20" t="s">
        <v>33</v>
      </c>
      <c r="B14" s="33">
        <v>146582.9</v>
      </c>
      <c r="C14" s="8">
        <v>36645.72</v>
      </c>
      <c r="D14" s="26">
        <v>236190.4</v>
      </c>
    </row>
    <row r="15" spans="1:4" x14ac:dyDescent="0.25">
      <c r="A15" s="22" t="s">
        <v>19</v>
      </c>
      <c r="B15" s="34">
        <f>SUM(B11:B14)</f>
        <v>6388709.0000000009</v>
      </c>
      <c r="C15" s="9">
        <v>1597177.23</v>
      </c>
      <c r="D15" s="27">
        <f>SUM(D11:D14)</f>
        <v>3102065.1</v>
      </c>
    </row>
    <row r="16" spans="1:4" x14ac:dyDescent="0.25">
      <c r="A16" s="20" t="s">
        <v>47</v>
      </c>
      <c r="B16" s="33"/>
      <c r="C16" s="8"/>
      <c r="D16" s="27">
        <v>65394.6</v>
      </c>
    </row>
    <row r="17" spans="1:6" x14ac:dyDescent="0.25">
      <c r="A17" s="22" t="s">
        <v>21</v>
      </c>
      <c r="B17" s="34">
        <v>6071932</v>
      </c>
      <c r="C17" s="9">
        <v>1517982.99</v>
      </c>
      <c r="D17" s="27"/>
    </row>
    <row r="18" spans="1:6" x14ac:dyDescent="0.25">
      <c r="A18" s="20" t="s">
        <v>8</v>
      </c>
      <c r="B18" s="33">
        <v>1984898.8</v>
      </c>
      <c r="C18" s="8">
        <v>496224.69</v>
      </c>
      <c r="D18" s="26">
        <v>1383795.4</v>
      </c>
    </row>
    <row r="19" spans="1:6" x14ac:dyDescent="0.25">
      <c r="A19" s="20" t="s">
        <v>34</v>
      </c>
      <c r="B19" s="33">
        <v>107184.5</v>
      </c>
      <c r="C19" s="8">
        <v>26796.12</v>
      </c>
      <c r="D19" s="26">
        <v>37144.400000000001</v>
      </c>
    </row>
    <row r="20" spans="1:6" x14ac:dyDescent="0.25">
      <c r="A20" s="20" t="s">
        <v>35</v>
      </c>
      <c r="B20" s="33">
        <v>89320.4</v>
      </c>
      <c r="C20" s="8">
        <v>22330.080000000002</v>
      </c>
      <c r="D20" s="26">
        <v>17623.099999999999</v>
      </c>
    </row>
    <row r="21" spans="1:6" ht="27.6" x14ac:dyDescent="0.25">
      <c r="A21" s="20" t="s">
        <v>13</v>
      </c>
      <c r="B21" s="33">
        <v>39698</v>
      </c>
      <c r="C21" s="8">
        <v>9924.48</v>
      </c>
      <c r="D21" s="26">
        <v>23343.9</v>
      </c>
    </row>
    <row r="22" spans="1:6" x14ac:dyDescent="0.25">
      <c r="A22" s="20" t="s">
        <v>9</v>
      </c>
      <c r="B22" s="33">
        <v>51624.9</v>
      </c>
      <c r="C22" s="8">
        <v>12906.21</v>
      </c>
      <c r="D22" s="26">
        <v>32020.400000000001</v>
      </c>
      <c r="E22" s="5"/>
    </row>
    <row r="23" spans="1:6" x14ac:dyDescent="0.25">
      <c r="A23" s="20" t="s">
        <v>5</v>
      </c>
      <c r="B23" s="33">
        <v>2731.1</v>
      </c>
      <c r="C23" s="8">
        <v>682.77</v>
      </c>
      <c r="D23" s="26">
        <v>1415.4</v>
      </c>
    </row>
    <row r="24" spans="1:6" x14ac:dyDescent="0.25">
      <c r="A24" s="20" t="s">
        <v>40</v>
      </c>
      <c r="B24" s="33">
        <v>2907045.9</v>
      </c>
      <c r="C24" s="8">
        <v>726761.46</v>
      </c>
      <c r="D24" s="26">
        <v>1040190.1</v>
      </c>
    </row>
    <row r="25" spans="1:6" x14ac:dyDescent="0.25">
      <c r="A25" s="20" t="s">
        <v>41</v>
      </c>
      <c r="B25" s="33">
        <v>439945.1</v>
      </c>
      <c r="C25" s="8">
        <v>109986.27</v>
      </c>
      <c r="D25" s="26">
        <v>11432.1</v>
      </c>
    </row>
    <row r="26" spans="1:6" x14ac:dyDescent="0.25">
      <c r="A26" s="20" t="s">
        <v>10</v>
      </c>
      <c r="B26" s="33">
        <v>87923.5</v>
      </c>
      <c r="C26" s="8">
        <v>21980.85</v>
      </c>
      <c r="D26" s="26">
        <v>25040.5</v>
      </c>
    </row>
    <row r="27" spans="1:6" x14ac:dyDescent="0.25">
      <c r="A27" s="20" t="s">
        <v>44</v>
      </c>
      <c r="B27" s="33">
        <v>13434.4</v>
      </c>
      <c r="C27" s="28">
        <v>3358.59</v>
      </c>
      <c r="D27" s="26">
        <v>32526.400000000001</v>
      </c>
    </row>
    <row r="28" spans="1:6" x14ac:dyDescent="0.25">
      <c r="A28" s="20" t="s">
        <v>11</v>
      </c>
      <c r="B28" s="33">
        <v>93865</v>
      </c>
      <c r="C28" s="8">
        <v>23466.240000000002</v>
      </c>
      <c r="D28" s="26">
        <v>22645.7</v>
      </c>
    </row>
    <row r="29" spans="1:6" x14ac:dyDescent="0.25">
      <c r="A29" s="20" t="s">
        <v>4</v>
      </c>
      <c r="B29" s="33">
        <v>2340</v>
      </c>
      <c r="C29" s="8">
        <v>585</v>
      </c>
      <c r="D29" s="26">
        <v>0</v>
      </c>
    </row>
    <row r="30" spans="1:6" ht="82.8" x14ac:dyDescent="0.25">
      <c r="A30" s="20" t="s">
        <v>54</v>
      </c>
      <c r="B30" s="33">
        <v>251920.4</v>
      </c>
      <c r="C30" s="8">
        <v>62980.08</v>
      </c>
      <c r="D30" s="26">
        <v>132887.5</v>
      </c>
    </row>
    <row r="31" spans="1:6" ht="27.6" x14ac:dyDescent="0.25">
      <c r="A31" s="20" t="s">
        <v>42</v>
      </c>
      <c r="B31" s="33"/>
      <c r="C31" s="8"/>
      <c r="D31" s="26">
        <v>0</v>
      </c>
    </row>
    <row r="32" spans="1:6" x14ac:dyDescent="0.25">
      <c r="A32" s="22" t="s">
        <v>22</v>
      </c>
      <c r="B32" s="34">
        <f>SUM(B18:B31)</f>
        <v>6071932</v>
      </c>
      <c r="C32" s="9">
        <v>1517982.99</v>
      </c>
      <c r="D32" s="9">
        <f>SUM(D17:D31)</f>
        <v>2760064.9</v>
      </c>
      <c r="F32" s="5"/>
    </row>
    <row r="33" spans="1:6" x14ac:dyDescent="0.25">
      <c r="A33" s="22" t="s">
        <v>43</v>
      </c>
      <c r="B33" s="29">
        <v>0</v>
      </c>
      <c r="C33" s="9">
        <v>0</v>
      </c>
      <c r="D33" s="9">
        <v>16087.6</v>
      </c>
      <c r="F33" s="5"/>
    </row>
    <row r="34" spans="1:6" x14ac:dyDescent="0.25">
      <c r="A34" s="20" t="s">
        <v>56</v>
      </c>
      <c r="B34" s="32">
        <v>339226.2</v>
      </c>
      <c r="C34" s="8"/>
      <c r="D34" s="8">
        <f>D7+D15+D16-D32-D33</f>
        <v>727960.3000000004</v>
      </c>
      <c r="F34" s="5"/>
    </row>
    <row r="35" spans="1:6" x14ac:dyDescent="0.25">
      <c r="A35" s="23"/>
      <c r="B35" s="23"/>
      <c r="C35" s="16"/>
      <c r="D35" s="30"/>
      <c r="F35" s="5"/>
    </row>
    <row r="36" spans="1:6" x14ac:dyDescent="0.25">
      <c r="A36" s="23"/>
      <c r="B36" s="23"/>
      <c r="C36" s="16"/>
      <c r="D36" s="30"/>
      <c r="F36" s="5"/>
    </row>
    <row r="37" spans="1:6" x14ac:dyDescent="0.25">
      <c r="D37" s="31"/>
      <c r="F37" s="5"/>
    </row>
    <row r="38" spans="1:6" ht="17.399999999999999" x14ac:dyDescent="0.25">
      <c r="A38" s="35" t="s">
        <v>30</v>
      </c>
      <c r="B38" s="35"/>
      <c r="C38" s="36" t="s">
        <v>25</v>
      </c>
      <c r="D38" s="37"/>
    </row>
    <row r="39" spans="1:6" ht="17.399999999999999" x14ac:dyDescent="0.25">
      <c r="A39" s="35"/>
      <c r="B39" s="35"/>
      <c r="C39" s="36"/>
      <c r="D39" s="37"/>
    </row>
    <row r="40" spans="1:6" ht="17.399999999999999" x14ac:dyDescent="0.25">
      <c r="A40" s="35" t="s">
        <v>7</v>
      </c>
      <c r="B40" s="35"/>
      <c r="C40" s="36" t="s">
        <v>26</v>
      </c>
      <c r="D40" s="37"/>
    </row>
    <row r="41" spans="1:6" x14ac:dyDescent="0.25">
      <c r="A41" s="38"/>
      <c r="B41" s="38"/>
      <c r="C41" s="37"/>
      <c r="D41" s="37"/>
    </row>
    <row r="42" spans="1:6" x14ac:dyDescent="0.25">
      <c r="A42" s="21"/>
      <c r="B42" s="21"/>
      <c r="C42" s="2"/>
      <c r="D42" s="2"/>
    </row>
    <row r="43" spans="1:6" x14ac:dyDescent="0.25">
      <c r="A43" s="21"/>
      <c r="B43" s="21"/>
      <c r="C43" s="2"/>
      <c r="D43" s="2"/>
    </row>
    <row r="44" spans="1:6" x14ac:dyDescent="0.25">
      <c r="A44" s="21"/>
      <c r="B44" s="21"/>
      <c r="C44" s="2"/>
      <c r="D44" s="2"/>
    </row>
    <row r="45" spans="1:6" x14ac:dyDescent="0.25">
      <c r="A45" s="21"/>
      <c r="B45" s="21"/>
      <c r="C45" s="2"/>
      <c r="D45" s="2"/>
    </row>
    <row r="46" spans="1:6" x14ac:dyDescent="0.25">
      <c r="A46" s="21"/>
      <c r="B46" s="21"/>
      <c r="C46" s="2"/>
      <c r="D46" s="2"/>
    </row>
  </sheetData>
  <mergeCells count="2">
    <mergeCell ref="A2:D2"/>
    <mergeCell ref="A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7"/>
  <sheetViews>
    <sheetView tabSelected="1" zoomScaleNormal="100" workbookViewId="0">
      <selection activeCell="H18" sqref="H18"/>
    </sheetView>
  </sheetViews>
  <sheetFormatPr defaultColWidth="9.109375" defaultRowHeight="13.8" x14ac:dyDescent="0.25"/>
  <cols>
    <col min="1" max="1" width="48.33203125" style="24" customWidth="1"/>
    <col min="2" max="2" width="16.6640625" style="24" customWidth="1"/>
    <col min="3" max="3" width="16.33203125" style="1" hidden="1" customWidth="1"/>
    <col min="4" max="4" width="21.33203125" style="1" customWidth="1"/>
    <col min="5" max="5" width="10" style="1" bestFit="1" customWidth="1"/>
    <col min="6" max="6" width="10.44140625" style="1" bestFit="1" customWidth="1"/>
    <col min="7" max="7" width="18.44140625" style="1" customWidth="1"/>
    <col min="8" max="16384" width="9.109375" style="1"/>
  </cols>
  <sheetData>
    <row r="2" spans="1:4" ht="20.399999999999999" x14ac:dyDescent="0.35">
      <c r="A2" s="41" t="s">
        <v>65</v>
      </c>
      <c r="B2" s="41"/>
      <c r="C2" s="41"/>
      <c r="D2" s="41"/>
    </row>
    <row r="4" spans="1:4" x14ac:dyDescent="0.25">
      <c r="A4" s="42" t="s">
        <v>58</v>
      </c>
      <c r="B4" s="42"/>
      <c r="C4" s="42"/>
      <c r="D4" s="42"/>
    </row>
    <row r="5" spans="1:4" x14ac:dyDescent="0.25">
      <c r="A5" s="21"/>
      <c r="B5" s="21"/>
      <c r="C5" s="2"/>
      <c r="D5" s="3" t="s">
        <v>0</v>
      </c>
    </row>
    <row r="6" spans="1:4" ht="31.2" x14ac:dyDescent="0.25">
      <c r="A6" s="14" t="s">
        <v>3</v>
      </c>
      <c r="B6" s="14" t="s">
        <v>51</v>
      </c>
      <c r="C6" s="14" t="s">
        <v>52</v>
      </c>
      <c r="D6" s="14" t="s">
        <v>67</v>
      </c>
    </row>
    <row r="7" spans="1:4" x14ac:dyDescent="0.25">
      <c r="A7" s="20" t="s">
        <v>27</v>
      </c>
      <c r="B7" s="33">
        <v>22449.200000000001</v>
      </c>
      <c r="C7" s="8"/>
      <c r="D7" s="8">
        <v>336653.1</v>
      </c>
    </row>
    <row r="8" spans="1:4" x14ac:dyDescent="0.25">
      <c r="A8" s="22" t="s">
        <v>20</v>
      </c>
      <c r="B8" s="34">
        <v>6388709</v>
      </c>
      <c r="C8" s="9">
        <v>1597177.23</v>
      </c>
      <c r="D8" s="9"/>
    </row>
    <row r="9" spans="1:4" x14ac:dyDescent="0.25">
      <c r="A9" s="20" t="s">
        <v>16</v>
      </c>
      <c r="B9" s="33">
        <v>0</v>
      </c>
      <c r="C9" s="8"/>
      <c r="D9" s="8"/>
    </row>
    <row r="10" spans="1:4" x14ac:dyDescent="0.25">
      <c r="A10" s="20" t="s">
        <v>17</v>
      </c>
      <c r="B10" s="33">
        <v>0</v>
      </c>
      <c r="C10" s="8"/>
      <c r="D10" s="26"/>
    </row>
    <row r="11" spans="1:4" x14ac:dyDescent="0.25">
      <c r="A11" s="20" t="s">
        <v>18</v>
      </c>
      <c r="B11" s="33">
        <v>4432574.4000000004</v>
      </c>
      <c r="C11" s="8">
        <v>1478712.6</v>
      </c>
      <c r="D11" s="26">
        <v>4018244.3</v>
      </c>
    </row>
    <row r="12" spans="1:4" x14ac:dyDescent="0.25">
      <c r="A12" s="20" t="s">
        <v>6</v>
      </c>
      <c r="B12" s="33">
        <v>221461.7</v>
      </c>
      <c r="C12" s="8">
        <v>81818.91</v>
      </c>
      <c r="D12" s="26">
        <v>233261.2</v>
      </c>
    </row>
    <row r="13" spans="1:4" ht="27.6" x14ac:dyDescent="0.25">
      <c r="A13" s="40" t="s">
        <v>55</v>
      </c>
      <c r="B13" s="33">
        <v>1115977.3</v>
      </c>
      <c r="C13" s="8">
        <v>0</v>
      </c>
      <c r="D13" s="26">
        <v>1115977.3</v>
      </c>
    </row>
    <row r="14" spans="1:4" ht="27.6" x14ac:dyDescent="0.25">
      <c r="A14" s="20" t="s">
        <v>69</v>
      </c>
      <c r="B14" s="33">
        <v>1120986.5</v>
      </c>
      <c r="C14" s="8">
        <v>36645.72</v>
      </c>
      <c r="D14" s="26">
        <v>1221427.3999999999</v>
      </c>
    </row>
    <row r="15" spans="1:4" x14ac:dyDescent="0.25">
      <c r="A15" s="20" t="s">
        <v>33</v>
      </c>
      <c r="B15" s="33">
        <v>6894.8</v>
      </c>
      <c r="C15" s="8"/>
      <c r="D15" s="26">
        <v>38691.599999999999</v>
      </c>
    </row>
    <row r="16" spans="1:4" x14ac:dyDescent="0.25">
      <c r="A16" s="22" t="s">
        <v>19</v>
      </c>
      <c r="B16" s="34">
        <f>SUM(B11:B15)</f>
        <v>6897894.7000000002</v>
      </c>
      <c r="C16" s="9">
        <v>1597177.23</v>
      </c>
      <c r="D16" s="27">
        <f>SUM(D11:D15)</f>
        <v>6627601.7999999989</v>
      </c>
    </row>
    <row r="17" spans="1:5" x14ac:dyDescent="0.25">
      <c r="A17" s="20" t="s">
        <v>47</v>
      </c>
      <c r="B17" s="33"/>
      <c r="C17" s="8"/>
      <c r="D17" s="27">
        <v>76193.600000000006</v>
      </c>
    </row>
    <row r="18" spans="1:5" x14ac:dyDescent="0.25">
      <c r="A18" s="22" t="s">
        <v>21</v>
      </c>
      <c r="B18" s="34">
        <v>6071932</v>
      </c>
      <c r="C18" s="9">
        <v>1517982.99</v>
      </c>
      <c r="D18" s="27"/>
    </row>
    <row r="19" spans="1:5" x14ac:dyDescent="0.25">
      <c r="A19" s="20" t="s">
        <v>8</v>
      </c>
      <c r="B19" s="33">
        <v>3592039.6</v>
      </c>
      <c r="C19" s="8">
        <v>496224.69</v>
      </c>
      <c r="D19" s="26">
        <v>3268964.9</v>
      </c>
    </row>
    <row r="20" spans="1:5" x14ac:dyDescent="0.25">
      <c r="A20" s="20" t="s">
        <v>34</v>
      </c>
      <c r="B20" s="33">
        <v>133707.4</v>
      </c>
      <c r="C20" s="8">
        <v>26796.12</v>
      </c>
      <c r="D20" s="26">
        <v>140270.29999999999</v>
      </c>
    </row>
    <row r="21" spans="1:5" x14ac:dyDescent="0.25">
      <c r="A21" s="20" t="s">
        <v>35</v>
      </c>
      <c r="B21" s="33">
        <v>77996</v>
      </c>
      <c r="C21" s="8">
        <v>22330.080000000002</v>
      </c>
      <c r="D21" s="26">
        <v>45968.1</v>
      </c>
    </row>
    <row r="22" spans="1:5" ht="27.6" x14ac:dyDescent="0.25">
      <c r="A22" s="20" t="s">
        <v>13</v>
      </c>
      <c r="B22" s="33">
        <v>49521.2</v>
      </c>
      <c r="C22" s="8">
        <v>9924.48</v>
      </c>
      <c r="D22" s="26">
        <v>60649.7</v>
      </c>
    </row>
    <row r="23" spans="1:5" x14ac:dyDescent="0.25">
      <c r="A23" s="20" t="s">
        <v>9</v>
      </c>
      <c r="B23" s="33">
        <v>68355.399999999994</v>
      </c>
      <c r="C23" s="8">
        <v>12906.21</v>
      </c>
      <c r="D23" s="26">
        <v>70503.8</v>
      </c>
      <c r="E23" s="5"/>
    </row>
    <row r="24" spans="1:5" x14ac:dyDescent="0.25">
      <c r="A24" s="20" t="s">
        <v>5</v>
      </c>
      <c r="B24" s="33">
        <v>3275.4</v>
      </c>
      <c r="C24" s="8">
        <v>682.77</v>
      </c>
      <c r="D24" s="26">
        <v>3295.9</v>
      </c>
    </row>
    <row r="25" spans="1:5" x14ac:dyDescent="0.25">
      <c r="A25" s="20" t="s">
        <v>40</v>
      </c>
      <c r="B25" s="33">
        <v>2600913.7999999998</v>
      </c>
      <c r="C25" s="8">
        <v>726761.46</v>
      </c>
      <c r="D25" s="26">
        <v>2583273.4</v>
      </c>
    </row>
    <row r="26" spans="1:5" x14ac:dyDescent="0.25">
      <c r="A26" s="20" t="s">
        <v>41</v>
      </c>
      <c r="B26" s="33">
        <v>192895.7</v>
      </c>
      <c r="C26" s="8">
        <v>109986.27</v>
      </c>
      <c r="D26" s="26">
        <v>161370.79999999999</v>
      </c>
    </row>
    <row r="27" spans="1:5" x14ac:dyDescent="0.25">
      <c r="A27" s="20" t="s">
        <v>10</v>
      </c>
      <c r="B27" s="33">
        <v>71858</v>
      </c>
      <c r="C27" s="8">
        <v>21980.85</v>
      </c>
      <c r="D27" s="26">
        <v>67515.7</v>
      </c>
    </row>
    <row r="28" spans="1:5" x14ac:dyDescent="0.25">
      <c r="A28" s="20" t="s">
        <v>44</v>
      </c>
      <c r="B28" s="33">
        <v>38562.6</v>
      </c>
      <c r="C28" s="28">
        <v>3358.59</v>
      </c>
      <c r="D28" s="26">
        <v>39022.300000000003</v>
      </c>
    </row>
    <row r="29" spans="1:5" x14ac:dyDescent="0.25">
      <c r="A29" s="20" t="s">
        <v>11</v>
      </c>
      <c r="B29" s="33">
        <v>48876</v>
      </c>
      <c r="C29" s="8">
        <v>23466.240000000002</v>
      </c>
      <c r="D29" s="26">
        <v>49399.9</v>
      </c>
    </row>
    <row r="30" spans="1:5" x14ac:dyDescent="0.25">
      <c r="A30" s="20" t="s">
        <v>4</v>
      </c>
      <c r="B30" s="33">
        <v>4500</v>
      </c>
      <c r="C30" s="8">
        <v>585</v>
      </c>
      <c r="D30" s="26">
        <v>4512</v>
      </c>
    </row>
    <row r="31" spans="1:5" ht="82.8" x14ac:dyDescent="0.25">
      <c r="A31" s="20" t="s">
        <v>54</v>
      </c>
      <c r="B31" s="33">
        <v>331405.40000000002</v>
      </c>
      <c r="C31" s="8">
        <v>62980.08</v>
      </c>
      <c r="D31" s="26">
        <v>314861.5</v>
      </c>
    </row>
    <row r="32" spans="1:5" ht="27.6" x14ac:dyDescent="0.25">
      <c r="A32" s="20" t="s">
        <v>42</v>
      </c>
      <c r="B32" s="33"/>
      <c r="C32" s="8"/>
      <c r="D32" s="26">
        <v>0</v>
      </c>
    </row>
    <row r="33" spans="1:6" x14ac:dyDescent="0.25">
      <c r="A33" s="22" t="s">
        <v>22</v>
      </c>
      <c r="B33" s="34">
        <f>SUM(B19:B32)</f>
        <v>7213906.5</v>
      </c>
      <c r="C33" s="9">
        <v>1517982.99</v>
      </c>
      <c r="D33" s="9">
        <f>SUM(D18:D32)</f>
        <v>6809608.2999999998</v>
      </c>
      <c r="F33" s="5"/>
    </row>
    <row r="34" spans="1:6" x14ac:dyDescent="0.25">
      <c r="A34" s="22" t="s">
        <v>43</v>
      </c>
      <c r="B34" s="29">
        <v>0</v>
      </c>
      <c r="C34" s="9">
        <v>0</v>
      </c>
      <c r="D34" s="9">
        <v>76014.100000000006</v>
      </c>
      <c r="F34" s="5"/>
    </row>
    <row r="35" spans="1:6" x14ac:dyDescent="0.25">
      <c r="A35" s="20" t="s">
        <v>68</v>
      </c>
      <c r="B35" s="32">
        <v>20611.3</v>
      </c>
      <c r="C35" s="8"/>
      <c r="D35" s="8">
        <f>D7+D16+D17-D33-D34</f>
        <v>154826.09999999832</v>
      </c>
      <c r="F35" s="5"/>
    </row>
    <row r="36" spans="1:6" x14ac:dyDescent="0.25">
      <c r="A36" s="23"/>
      <c r="B36" s="23"/>
      <c r="C36" s="16"/>
      <c r="D36" s="30"/>
      <c r="F36" s="5"/>
    </row>
    <row r="37" spans="1:6" x14ac:dyDescent="0.25">
      <c r="A37" s="23"/>
      <c r="B37" s="23"/>
      <c r="C37" s="16"/>
      <c r="D37" s="30"/>
      <c r="F37" s="5"/>
    </row>
    <row r="38" spans="1:6" x14ac:dyDescent="0.25">
      <c r="D38" s="31"/>
      <c r="F38" s="5"/>
    </row>
    <row r="39" spans="1:6" ht="17.399999999999999" x14ac:dyDescent="0.25">
      <c r="A39" s="35" t="s">
        <v>30</v>
      </c>
      <c r="B39" s="35"/>
      <c r="C39" s="36" t="s">
        <v>25</v>
      </c>
      <c r="D39" s="36" t="s">
        <v>70</v>
      </c>
    </row>
    <row r="40" spans="1:6" ht="17.399999999999999" x14ac:dyDescent="0.25">
      <c r="A40" s="35"/>
      <c r="B40" s="35"/>
      <c r="C40" s="36"/>
      <c r="D40" s="36"/>
    </row>
    <row r="41" spans="1:6" ht="17.399999999999999" x14ac:dyDescent="0.25">
      <c r="A41" s="35" t="s">
        <v>7</v>
      </c>
      <c r="B41" s="35"/>
      <c r="C41" s="36" t="s">
        <v>26</v>
      </c>
      <c r="D41" s="36" t="s">
        <v>71</v>
      </c>
    </row>
    <row r="42" spans="1:6" x14ac:dyDescent="0.25">
      <c r="A42" s="38"/>
      <c r="B42" s="38"/>
      <c r="C42" s="37"/>
      <c r="D42" s="37"/>
    </row>
    <row r="43" spans="1:6" x14ac:dyDescent="0.25">
      <c r="A43" s="21"/>
      <c r="B43" s="21"/>
      <c r="C43" s="2"/>
      <c r="D43" s="2"/>
    </row>
    <row r="44" spans="1:6" x14ac:dyDescent="0.25">
      <c r="A44" s="21"/>
      <c r="B44" s="21"/>
      <c r="C44" s="2"/>
      <c r="D44" s="2"/>
    </row>
    <row r="45" spans="1:6" x14ac:dyDescent="0.25">
      <c r="A45" s="21"/>
      <c r="B45" s="21"/>
      <c r="C45" s="2"/>
      <c r="D45" s="2"/>
    </row>
    <row r="46" spans="1:6" x14ac:dyDescent="0.25">
      <c r="A46" s="21"/>
      <c r="B46" s="21"/>
      <c r="C46" s="2"/>
      <c r="D46" s="2"/>
    </row>
    <row r="47" spans="1:6" x14ac:dyDescent="0.25">
      <c r="A47" s="21"/>
      <c r="B47" s="21"/>
      <c r="C47" s="2"/>
      <c r="D47" s="2"/>
    </row>
  </sheetData>
  <mergeCells count="2">
    <mergeCell ref="A2:D2"/>
    <mergeCell ref="A4:D4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доход-расход-1 кв.2019г</vt:lpstr>
      <vt:lpstr>1 полугодие 2020г</vt:lpstr>
      <vt:lpstr>за 1 кв 2021г.</vt:lpstr>
      <vt:lpstr>Черновик</vt:lpstr>
      <vt:lpstr>за 9 м-цев 2021г</vt:lpstr>
      <vt:lpstr>1 полугодие 2021г</vt:lpstr>
      <vt:lpstr>за 2021 год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user</cp:lastModifiedBy>
  <cp:lastPrinted>2022-06-06T05:17:16Z</cp:lastPrinted>
  <dcterms:created xsi:type="dcterms:W3CDTF">2015-09-30T11:21:26Z</dcterms:created>
  <dcterms:modified xsi:type="dcterms:W3CDTF">2022-06-06T05:38:14Z</dcterms:modified>
</cp:coreProperties>
</file>